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汇总表  " sheetId="4" r:id="rId1"/>
  </sheets>
  <definedNames>
    <definedName name="_xlnm._FilterDatabase" localSheetId="0" hidden="1">'汇总表  '!$A$3:$T$98</definedName>
    <definedName name="_xlnm.Print_Titles" localSheetId="0">'汇总表  '!$3:$5</definedName>
  </definedNames>
  <calcPr calcId="144525"/>
</workbook>
</file>

<file path=xl/sharedStrings.xml><?xml version="1.0" encoding="utf-8"?>
<sst xmlns="http://schemas.openxmlformats.org/spreadsheetml/2006/main" count="987" uniqueCount="330">
  <si>
    <t>附件2</t>
  </si>
  <si>
    <t>2023年峨边彝族自治县统筹整合财政涉农资金项目实施调整统计表</t>
  </si>
  <si>
    <t>序号</t>
  </si>
  <si>
    <t>项目名称</t>
  </si>
  <si>
    <t>项目类型</t>
  </si>
  <si>
    <t>项目内容及规模</t>
  </si>
  <si>
    <t>项目实施地点</t>
  </si>
  <si>
    <t>建设标准</t>
  </si>
  <si>
    <t>实施年度</t>
  </si>
  <si>
    <t>总投资
（万元）</t>
  </si>
  <si>
    <t>已匹配  资金 （万元）</t>
  </si>
  <si>
    <t>拟安排资金（万元）</t>
  </si>
  <si>
    <t>资金来源   文件</t>
  </si>
  <si>
    <t>项目主管单位</t>
  </si>
  <si>
    <t>项目实施单位</t>
  </si>
  <si>
    <t>项目资金监管单位</t>
  </si>
  <si>
    <t>绩效目标</t>
  </si>
  <si>
    <t>备注</t>
  </si>
  <si>
    <t>合计</t>
  </si>
  <si>
    <t>省级</t>
  </si>
  <si>
    <t>市级</t>
  </si>
  <si>
    <t>县级</t>
  </si>
  <si>
    <t>其他  （涉农）</t>
  </si>
  <si>
    <t>合  计</t>
  </si>
  <si>
    <t>一、基础设施</t>
  </si>
  <si>
    <t>（一）交通</t>
  </si>
  <si>
    <t>城乡融合“最后一公里”畅通工程－2023年度撤并建制村畅通工程项目</t>
  </si>
  <si>
    <t>基础设施建设</t>
  </si>
  <si>
    <t>全县沙坪镇等改扩建12个撤并建制村畅通工程42.5公里建设项目</t>
  </si>
  <si>
    <t>沙坪镇、红旗镇、金岩乡、毛坪镇、平等乡、五渡镇、新林镇、杨河乡</t>
  </si>
  <si>
    <t>按行业标准规范建设</t>
  </si>
  <si>
    <t>2023年2月-2023年12月</t>
  </si>
  <si>
    <t>川财农〔2022〕157号</t>
  </si>
  <si>
    <t>县交通运输局</t>
  </si>
  <si>
    <t>县财政局、县乡村振兴局</t>
  </si>
  <si>
    <t>完善建制村畅通工程，保障群众出行安全，为群众减少生产生活运输成本</t>
  </si>
  <si>
    <t>城乡融合“最后一公里”畅通工程－沙坪镇至新林镇联网路建设项目</t>
  </si>
  <si>
    <t>沙坪镇双河村中坪至新林村瓜芦新建联网路2公里建设项目</t>
  </si>
  <si>
    <t>新林村
中坪村</t>
  </si>
  <si>
    <t>城乡融合“最后一公里”畅通工程－宜坪乡新增错车道项目</t>
  </si>
  <si>
    <t>提升宜坪乡桐花村等路面整治和新增错车道建设项目</t>
  </si>
  <si>
    <t>桐花村、草坪村、宜坪村</t>
  </si>
  <si>
    <t>城乡融合“最后一公里”畅通工程－宜坪乡、勒乌乡等乡镇818水毁工程建设项目</t>
  </si>
  <si>
    <t>民生工程及社会事业</t>
  </si>
  <si>
    <t>宜坪乡、勒乌乡等乡镇818水毁工程建设项目</t>
  </si>
  <si>
    <t>全县</t>
  </si>
  <si>
    <t>2022年-2023年</t>
  </si>
  <si>
    <t>方便群众生产生活和出行，确保群众的出行安全。</t>
  </si>
  <si>
    <t>完成投资100%</t>
  </si>
  <si>
    <t>城乡融合“最后一公里”畅通工程－黑竹沟镇底底古路路面整治工程</t>
  </si>
  <si>
    <t>黑竹沟镇底底古村路面整治工程1.865公里</t>
  </si>
  <si>
    <t>底底古村</t>
  </si>
  <si>
    <t>黑竹沟镇</t>
  </si>
  <si>
    <t>城乡融合“最后一公里”畅通工程－2022年度撤并建制村畅通工程</t>
  </si>
  <si>
    <t>原红花乡改扩建9.7公里通村公路</t>
  </si>
  <si>
    <t>红花村</t>
  </si>
  <si>
    <t>城乡融合“最后一公里”畅通工程－峨边彝族自治县创建四好路示范县完善工程</t>
  </si>
  <si>
    <t>峨边彝族自治县创建四好路示范县完善工程</t>
  </si>
  <si>
    <t>城乡融合“最后一公里”畅通工程－沙坪镇太平村至红旗镇大坪村联网路</t>
  </si>
  <si>
    <t>红旗镇大坪村至沙坪镇太平村联网路（新修硬化联网路0.696公里，宽4.5米，厚20cm，428m护栏）</t>
  </si>
  <si>
    <t>大平村</t>
  </si>
  <si>
    <t>红旗镇</t>
  </si>
  <si>
    <t>城乡融合“最后一公里”畅通工程－毛坪镇云心村新华村路面整治工程</t>
  </si>
  <si>
    <t>毛坪镇云心村新华村路面整治工程</t>
  </si>
  <si>
    <t>云心村、新华村</t>
  </si>
  <si>
    <t>城乡融合“最后一公里”畅通工程－新林镇新林村至金星村路面整治工程</t>
  </si>
  <si>
    <t>新林镇新林村至金星村路面整治工程</t>
  </si>
  <si>
    <t>新林镇</t>
  </si>
  <si>
    <t>城乡融合“最后一公里”畅通工程－金岩乡车行桥工程建设项目</t>
  </si>
  <si>
    <t>金岩村车行桥工程建设项目</t>
  </si>
  <si>
    <t>金岩村</t>
  </si>
  <si>
    <t>金岩乡</t>
  </si>
  <si>
    <t>城乡融合“最后一公里”畅通工程－勒乌乡余坪村1组新建道路项目</t>
  </si>
  <si>
    <t>勒乌乡余坪村1组新建硬化道路2.1公里</t>
  </si>
  <si>
    <t>余坪村</t>
  </si>
  <si>
    <t>勒乌乡</t>
  </si>
  <si>
    <t>城乡融合“最后一公里”畅通工程－勒乌乡柑子口村一四五组通组路建设项目</t>
  </si>
  <si>
    <t>勒乌乡柑子口村一四五组新建硬化通组道路0.524公里</t>
  </si>
  <si>
    <t>柑子口村</t>
  </si>
  <si>
    <t>城乡融合“最后一公里”畅通工程－勒乌乡勒乌路路面整治工程</t>
  </si>
  <si>
    <t>勒乌路1.033km的路面进行修复整治</t>
  </si>
  <si>
    <t>城乡融合“最后一公里”畅通工程－勒乌乡余坪村人行水泥板桥新建项目</t>
  </si>
  <si>
    <t>新建余坪村人行水泥板桥2座长80米</t>
  </si>
  <si>
    <t>城乡融合“最后一公里”畅通工程－金岩乡挖吉大桥至挖吉村委会新改建道路项目</t>
  </si>
  <si>
    <t>新改建挖吉大桥至挖吉村委会道路1.5公里</t>
  </si>
  <si>
    <t>挖吉村</t>
  </si>
  <si>
    <t>城乡融合“最后一公里”畅通工程－金岩乡共和村公路桥工程建设项目</t>
  </si>
  <si>
    <t>共和村公路桥工程建设项目</t>
  </si>
  <si>
    <t>共和村</t>
  </si>
  <si>
    <t>城乡融合“最后一公里”畅通工程－挖吉村公路桥新建工程建设项目</t>
  </si>
  <si>
    <t>挖吉村公路桥新建工程建设项目</t>
  </si>
  <si>
    <t>交投公司</t>
  </si>
  <si>
    <t>城乡融合“最后一公里”畅通工程－沙坪镇道路加宽建设工程项目</t>
  </si>
  <si>
    <t>双河至中坪加宽道路建设工程项目2公里</t>
  </si>
  <si>
    <t>双河村</t>
  </si>
  <si>
    <t>城乡融合“最后一公里”畅通工程－沙坪镇通村道路路面整治工程</t>
  </si>
  <si>
    <t>沙坪镇松峨路、双河一组路路面整治工程4.1公里。</t>
  </si>
  <si>
    <t>沙坪镇</t>
  </si>
  <si>
    <t>城乡融合“最后一公里”畅通工程－新林镇公路挡墙及附属设施建设项目</t>
  </si>
  <si>
    <t>白杨乡瓦洛村一、五组大渔洞公路挡墙及附属设施项目</t>
  </si>
  <si>
    <t>瓦洛村</t>
  </si>
  <si>
    <t>城乡融合“最后一公里”畅通工程－大堡镇新建改公路桥建设项目</t>
  </si>
  <si>
    <t>万坪村六组新建改公路桥建设项目长52米宽5.5米</t>
  </si>
  <si>
    <t>万坪村</t>
  </si>
  <si>
    <t>大堡镇</t>
  </si>
  <si>
    <t>完成投资80%</t>
  </si>
  <si>
    <t>城乡融合“最后一公里”畅通工程－峨边彝族自治县五渡镇葛村二组干坝儿桥梁建设工程</t>
  </si>
  <si>
    <t>五渡镇葛村新建桥梁19 米及完善引道建设项目。</t>
  </si>
  <si>
    <t>葛村</t>
  </si>
  <si>
    <t>五渡镇</t>
  </si>
  <si>
    <t>城乡融合“最后一公里”畅通工程－胜利村至大村通村公路新建桥梁项目</t>
  </si>
  <si>
    <t>新建五渡镇胜利村至大村桥梁20米、及引道50米。</t>
  </si>
  <si>
    <t>胜利村</t>
  </si>
  <si>
    <t>城乡融合“最后一公里”畅通工程－五渡镇新街村新建四组漫水桥建设项目</t>
  </si>
  <si>
    <t>新建五渡镇新街村四组漫水桥。</t>
  </si>
  <si>
    <t>新街村</t>
  </si>
  <si>
    <t>城乡融合“最后一公里”畅通工程－新场乡村内路面整治工程</t>
  </si>
  <si>
    <t>新场乡星星村路面整治2公里</t>
  </si>
  <si>
    <t>星星村</t>
  </si>
  <si>
    <t>新场乡</t>
  </si>
  <si>
    <t>南环线林竹风景线－杨河乡仲子路路面整治工程</t>
  </si>
  <si>
    <t>杨河乡仲子路路面整治工程</t>
  </si>
  <si>
    <t>仲子村</t>
  </si>
  <si>
    <t>杨河乡</t>
  </si>
  <si>
    <t>（二）水利</t>
  </si>
  <si>
    <t>供水一张网-全县饮水提升补短工程</t>
  </si>
  <si>
    <t>对全县水源点和农户安全饮用水管道进行局部补短</t>
  </si>
  <si>
    <t>2023年</t>
  </si>
  <si>
    <t>县水务局</t>
  </si>
  <si>
    <t>各乡镇</t>
  </si>
  <si>
    <t>为巩固拓展脱贫攻坚同乡村振兴安全饮水巩固提升，确保群众的安全饮水问题。</t>
  </si>
  <si>
    <t>二、产业发展</t>
  </si>
  <si>
    <t>（一）种植业</t>
  </si>
  <si>
    <t>宜坪粮果产业园区－宜坪乡粮果基地建设项目</t>
  </si>
  <si>
    <t>产业项目</t>
  </si>
  <si>
    <t>宜坪乡宜坪村等建设核心基地3000亩粮果基地，800亩水肥一体化建设、病虫统防社会化服务体系建设项目</t>
  </si>
  <si>
    <t>宜坪村、庙岗村、桐花村、草坪村、泉水村</t>
  </si>
  <si>
    <t>县农业农村局</t>
  </si>
  <si>
    <t>宜坪乡</t>
  </si>
  <si>
    <t>建设3000亩山区粮果示范片，提升农户产业发展积极性，引进新品种、新技术，提高群众收入。</t>
  </si>
  <si>
    <t>宜坪粮果产业园区－宜坪乡低效林改造提升项目</t>
  </si>
  <si>
    <t>宜坪乡桐花村、宜坪村低效林改造提升900亩建设项目</t>
  </si>
  <si>
    <t>宜坪村、桐花村</t>
  </si>
  <si>
    <t>连片土地整理提升，发展适度规模化农业，提高粮食产量，助农增收。</t>
  </si>
  <si>
    <t>彝步千年.文旅新寨－峨边果蔬新品种示范基地土地综合整理及种植示范项目</t>
  </si>
  <si>
    <t>产业发展</t>
  </si>
  <si>
    <r>
      <rPr>
        <sz val="12"/>
        <rFont val="仿宋_GB2312"/>
        <charset val="134"/>
      </rPr>
      <t>新林镇黄泥村土地整理7647</t>
    </r>
    <r>
      <rPr>
        <sz val="12"/>
        <rFont val="宋体"/>
        <charset val="134"/>
      </rPr>
      <t>㎡</t>
    </r>
    <r>
      <rPr>
        <sz val="12"/>
        <rFont val="仿宋_GB2312"/>
        <charset val="134"/>
      </rPr>
      <t>并种植相关蔬菜。</t>
    </r>
  </si>
  <si>
    <t>黄泥村</t>
  </si>
  <si>
    <t>农投公司</t>
  </si>
  <si>
    <t>实施产业发展建设项目，壮大村级集体经济，促进群众增收。</t>
  </si>
  <si>
    <t xml:space="preserve">完成90%，预计2月底完工 </t>
  </si>
  <si>
    <t>彝步千年.文旅新寨－新林镇产业发展项目</t>
  </si>
  <si>
    <t>茗新村种植茶林套作261.5亩、中药材100亩、蔬菜135亩</t>
  </si>
  <si>
    <t>茗新村</t>
  </si>
  <si>
    <t>3月完工</t>
  </si>
  <si>
    <t>彝步千年.文旅新寨－新林镇坡改梯土地平整项目</t>
  </si>
  <si>
    <t>新林镇茗新村产业发展坡改梯土地平整490亩建设项目</t>
  </si>
  <si>
    <t xml:space="preserve">完成100%， </t>
  </si>
  <si>
    <t>特色农畜产业发展－全县重点产业提升项目</t>
  </si>
  <si>
    <t>围绕“一乡一业”、“一村一品”，加快发展种植、养殖业等特色产业。推广豆玉复合种植、林粮套种、粮蔬套种等特色产业发展。</t>
  </si>
  <si>
    <t>围绕“一乡一业”、“一村一品”，加快发展种植、养殖业等特色产业，促进群众增收</t>
  </si>
  <si>
    <t>乡村振兴示范乡镇示范村特色产业发展示范项目</t>
  </si>
  <si>
    <t>对2023年示范创建的重点乡镇重点村及乡村振兴重点帮扶村开展对标创建指标开展特色产业发展和补短提升工作。</t>
  </si>
  <si>
    <t>涉及乡镇</t>
  </si>
  <si>
    <t>全面提升重点帮扶村产业发展及完善公共服务设施建设，提升群众生活质量</t>
  </si>
  <si>
    <t>特色农畜产业发展－全县困难家庭实施庭院经济项目</t>
  </si>
  <si>
    <t>全县引导脱贫户、监测户7743户因地制宜发展小种植、小养殖、小刺绣等五小产业到户项目，对新林茗新村、宜坪乡等重点村落开展庭院经济示范提升项目</t>
  </si>
  <si>
    <t>县乡村振兴局</t>
  </si>
  <si>
    <t>为全县脱贫户、监测户因地制宜发展小种植、小养殖、小刺绣等五小产业到户项目，增加收入。</t>
  </si>
  <si>
    <t>（二）养殖业</t>
  </si>
  <si>
    <t>特色农畜产业发展项目－毛坪镇东西部扶贫协作生猪养殖场建设项目</t>
  </si>
  <si>
    <t>毛坪镇原茶云村新建存栏1000头以上生猪养殖场1处建设项目</t>
  </si>
  <si>
    <t xml:space="preserve">云心村 </t>
  </si>
  <si>
    <t>毛坪镇</t>
  </si>
  <si>
    <t>（三）农副产品加工业</t>
  </si>
  <si>
    <t>农林产品加工配套提升项目</t>
  </si>
  <si>
    <t>在毛坪等乡镇，新改扩建林竹、中药材、高山果蔬等加工厂，配套仓储、冷链等设施。</t>
  </si>
  <si>
    <t>新川南公司</t>
  </si>
  <si>
    <t>实施产业深加工建设项目，提升农副产品附加值，解决群众就地务工，增加收入</t>
  </si>
  <si>
    <t>彝步千年.文旅新寨－浙川（峨边）东西部协作农产品加工示范园A区提升项目</t>
  </si>
  <si>
    <t>提升该示范园A区园林绿化、广告、室内外装修、设备采购安装、配套展示区装修、配套黑化道路等。</t>
  </si>
  <si>
    <t>完善产业园区配套设施建设项目，为产业发展提供基础，增加产值。</t>
  </si>
  <si>
    <t>完成90%，预计2月底完工</t>
  </si>
  <si>
    <t>（四）其他</t>
  </si>
  <si>
    <t>宜坪粮果产业园区－宜坪乡“1+3”30公里粮经复合产业环线建设提升项目</t>
  </si>
  <si>
    <t>宜坪乡提升改造“1+3”粮经复合产业环线道路13.86公里建设项目,新建宜坪乡天空之眼等农旅综合体建设项目</t>
  </si>
  <si>
    <t>完善产业园区建设基础设施，为壮大产业园区提高坚实的基础，</t>
  </si>
  <si>
    <t>城乡融合“最后一公里”畅通工程－黑竹沟镇依乌村产业园区产业道路硬化工程项目</t>
  </si>
  <si>
    <t>产业园区道路</t>
  </si>
  <si>
    <t>黑竹沟镇依乌村新建硬化产业道路1.36公里</t>
  </si>
  <si>
    <t>依乌村</t>
  </si>
  <si>
    <t>为产业发展提高良好的设施条件，确保群众产业发展持续增收</t>
  </si>
  <si>
    <t>城乡融合“最后一公里”畅通工程－沙坪镇新声村至新林镇茗新村产业园区公路整治工程</t>
  </si>
  <si>
    <t>沙坪镇新声村至新林镇茗新村产业园区公路整治工程</t>
  </si>
  <si>
    <t>新声村、茗新村</t>
  </si>
  <si>
    <t>城乡融合“最后一公里”畅通工程－毛坪镇新华村产业道路建设项目</t>
  </si>
  <si>
    <t>新华村硬化.组产业道路1公里宽2.5米，厚0.2米</t>
  </si>
  <si>
    <t>新华村</t>
  </si>
  <si>
    <t>城乡融合“最后一公里”畅通工程－黑竹沟镇解放村产业路项目</t>
  </si>
  <si>
    <t>解放村新建硬化加宽产业路（3公里，3.5米）</t>
  </si>
  <si>
    <t>解放村</t>
  </si>
  <si>
    <t>完成75%，预计4月底之前完工</t>
  </si>
  <si>
    <t>城乡融合“最后一公里”畅通工程－沙坪镇产业联网路建设工程</t>
  </si>
  <si>
    <t>雪山村至原红旗村产业联网路建设项目改扩建道路5公里，宽4.5米</t>
  </si>
  <si>
    <t>雪山村</t>
  </si>
  <si>
    <t>城乡融合“最后一公里”畅通工程－沙坪镇产业路道路硬化工程</t>
  </si>
  <si>
    <t xml:space="preserve">岩月村四组产业道路硬化1.6公里、宽4.5米 </t>
  </si>
  <si>
    <t>岩月村</t>
  </si>
  <si>
    <t>城乡融合“最后一公里”畅通工程－新林镇产业联网路建设项目</t>
  </si>
  <si>
    <t>大香村至原江湾村产业联网路建设项目（新建1公里，改建2公里）</t>
  </si>
  <si>
    <t>大香村</t>
  </si>
  <si>
    <t>彝步千年.文旅新寨园－新林镇产业环线连接路建设项目</t>
  </si>
  <si>
    <t>新林镇茗新村产业环线连接路建设项目1.9公里、宽4.5米</t>
  </si>
  <si>
    <t>彝步千年.文旅新寨园－新林镇产业道路建设项目</t>
  </si>
  <si>
    <t>楠木村6、7组产业道路加宽建设项目3公里</t>
  </si>
  <si>
    <t>楠木村</t>
  </si>
  <si>
    <t>彝步千年.文旅新寨园－新林镇产业路建设项目</t>
  </si>
  <si>
    <t>茗新村万亩竹药产业道路硬化3公里建设项目</t>
  </si>
  <si>
    <t>为林竹产业发展提高良好的设施条件，确保群众产业发展持续增收</t>
  </si>
  <si>
    <t>完成60%，预计3月底完工。</t>
  </si>
  <si>
    <t>城乡融合“最后一公里”畅通工程－毛坪镇产业路硬化项目</t>
  </si>
  <si>
    <t>新华村硬化化林坝至大水产业路2.2公里（4.5米宽）</t>
  </si>
  <si>
    <t>城乡融合“最后一公里”畅通工程－大堡镇较场村至新火村产业道路建设项目</t>
  </si>
  <si>
    <t>较场村至新火村产业道路建设项目2公里</t>
  </si>
  <si>
    <t>较场村、新火村</t>
  </si>
  <si>
    <t>完成投资70%</t>
  </si>
  <si>
    <t>城乡融合“最后一公里”畅通工程－大堡镇新火村涉水至大堡电厂产业道路工程</t>
  </si>
  <si>
    <t>新火村新建涉水至大堡电厂产业道路工程建设项目5.826公里</t>
  </si>
  <si>
    <t>新火村</t>
  </si>
  <si>
    <t>城乡融合“最后一公里”畅通工程－大堡镇桃产业园道路建设项目</t>
  </si>
  <si>
    <t>大堡镇双九村新建产业路0.6公里建设项目</t>
  </si>
  <si>
    <t>双九村</t>
  </si>
  <si>
    <t>城乡融合“最后一公里”畅通工程－新场乡产业联网路建设工程</t>
  </si>
  <si>
    <t>新场乡庞沟村产业联网路建设工程长0.7公里，宽4.5米建设项目</t>
  </si>
  <si>
    <t>庞沟村</t>
  </si>
  <si>
    <t>城乡融合“最后一公里”畅通工程－场乡产业路道路改造工程</t>
  </si>
  <si>
    <t>新场乡庞沟村至桃花产业道路加宽改造工程项目</t>
  </si>
  <si>
    <t>庞沟村
星星村</t>
  </si>
  <si>
    <t>城乡融合“最后一公里”畅通工程－新场乡产业道路提升改造工程</t>
  </si>
  <si>
    <t>羊子岩3组提升改造产业道路建设项目2公里、宽4.5米</t>
  </si>
  <si>
    <t>羊子岩村</t>
  </si>
  <si>
    <t>宜坪乡粮果产业园区－宜坪乡产业道路提升改造工程</t>
  </si>
  <si>
    <t>草坪村1组产业道路改扩建项目3公里</t>
  </si>
  <si>
    <t>草坪村</t>
  </si>
  <si>
    <t>南环线林竹风景线－杨河乡仲子村官家山产业园区道路建设项目</t>
  </si>
  <si>
    <t>杨河乡仲子村官家山产业园区道路建设项目9.788公里、路基路面同宽4.5米</t>
  </si>
  <si>
    <t>城乡融合“最后一公里”畅通工程－平等乡观慈村高寨子至光明村二坪产业路工程项目</t>
  </si>
  <si>
    <t>新建平等乡观慈村至光明村产业路。</t>
  </si>
  <si>
    <t>观慈村</t>
  </si>
  <si>
    <t>平等乡</t>
  </si>
  <si>
    <t>宜坪粮果产业园区－宜坪乡粮经复合产业蔬菜采摘园工程</t>
  </si>
  <si>
    <t>新建粮经复合产业蔬菜采摘园 20 亩、产业机耕道路 2.3 千米（毛坯路）及园区观景台 1 处（含附属设施）</t>
  </si>
  <si>
    <t>百里南环林竹风景线－山区现代林业产业园区产业道路建设项目</t>
  </si>
  <si>
    <t>平等乡观慈村狮子山电站至新林613场部新建产业道路工程项目新建13.5公里、宽4.5米</t>
  </si>
  <si>
    <t>观慈村、新林镇大竹坝等</t>
  </si>
  <si>
    <t>2023年-2025年</t>
  </si>
  <si>
    <t>为全县林竹产业发展提供保障，有利于旅游发展和产业发展，促进群众增收</t>
  </si>
  <si>
    <t>彝步千年.文旅新寨－产业园区提升项目</t>
  </si>
  <si>
    <t>建设白沙河产业园区智慧管理中心基础设施建设及配套设施。</t>
  </si>
  <si>
    <t>宜坪粮果产业园区－宜坪乡、茗新村生产装备提升项目</t>
  </si>
  <si>
    <t>宜坪乡、茗新村配备履带式耕播机10台，背负式机动喷雾器30台，追肥枪40杆。</t>
  </si>
  <si>
    <t>宜坪村、庙岗村、桐花村、草坪村、茗新村</t>
  </si>
  <si>
    <t>宜坪乡、新林镇</t>
  </si>
  <si>
    <t>提升全乡农业机械化生产水平，提高农业种植效益</t>
  </si>
  <si>
    <t>宜坪粮果产业园区－宜坪乡新业态提升建设项目</t>
  </si>
  <si>
    <t>宜坪村粮经复合展销中心及配套设施建设完善项目</t>
  </si>
  <si>
    <t>宜坪村</t>
  </si>
  <si>
    <t>打造线下粮果交易平台，促进宜坪本地农产品销售，提升群众收入</t>
  </si>
  <si>
    <t>园地分类提升改造项目</t>
  </si>
  <si>
    <t>对全县范围内低效园地进行改造提升</t>
  </si>
  <si>
    <t>川财农〔2022〕157号200万元、川财农〔2022〕160号11万元</t>
  </si>
  <si>
    <t>全面推进低效园地进行改造提升，提供产业发展产量，增加群众收入</t>
  </si>
  <si>
    <t>农业固体废弃物及畜禽粪污资源化利用中心建设项目</t>
  </si>
  <si>
    <t>生态建设及环境保护</t>
  </si>
  <si>
    <t>全县建设有机肥厂1个、配套农业废弃物资源化利用中心，并完善消纳、处置附属设备设施。</t>
  </si>
  <si>
    <t>实施有机肥厂建设项目，完善农村环境设施建设能力，提高农村空气质量</t>
  </si>
  <si>
    <t>彝步千年.文旅新寨－峨边县太阳坪片区易地扶贫搬迁集中安置点农文旅产业园区项目</t>
  </si>
  <si>
    <t>峨边县太阳坪片区易地扶贫搬迁集中安置点农文旅产业园区项目</t>
  </si>
  <si>
    <t>解决易地扶贫搬迁集中安置点群众就地就近务工及就业，增加搬迁群众收入。</t>
  </si>
  <si>
    <t>完成80%，预计4月完工</t>
  </si>
  <si>
    <t>三、其他项目</t>
  </si>
  <si>
    <t>（一）村内公共服务设施</t>
  </si>
  <si>
    <t>“绍乐同行”乡镇场镇管理服务提升项目－五渡镇、毛坪镇、新场乡、勒乌乡人居环境改造提升工程</t>
  </si>
  <si>
    <t>实施五渡镇、毛坪镇、新场乡、勒乌乡新林镇、红旗镇中心村人居环境改造提升工程，同步推进公共排污、集贸市场、停车场、清理电杆点线、道路黑化、店招店牌等项目。</t>
  </si>
  <si>
    <t>五渡镇、毛坪镇、新场乡、勒乌乡、新林镇、红旗镇</t>
  </si>
  <si>
    <t>县城投公司、五渡镇、毛坪镇、新场乡、勒乌乡、新林镇、红旗镇</t>
  </si>
  <si>
    <t>实施建制乡镇及中心村实施人居环境整治建设项目，提高群众良好的生活环境。</t>
  </si>
  <si>
    <t>“绍乐同行”乡镇场镇管理服务提升项目－新林镇场镇管理服务提升项目</t>
  </si>
  <si>
    <t>新林镇金星村新建50个车位的停车场及配套设施</t>
  </si>
  <si>
    <t>县住建局</t>
  </si>
  <si>
    <t>全面提升农村人居环境整治，提高群众生产生活水平。</t>
  </si>
  <si>
    <t>（二）人居环境改善</t>
  </si>
  <si>
    <t>“绍乐同行”乡镇场镇管理服务提升项目－平等乡观慈村人居环境改造项目</t>
  </si>
  <si>
    <t>平等乡观慈村对临街50户农户进行人居环境提升，修复破损路面238米及完善照明、休息平台等配套设施。</t>
  </si>
  <si>
    <t>彝家新寨农旅融合美丽乡村建设提升项目－峨边县官料河流域人居环境治理提升项目</t>
  </si>
  <si>
    <t>实施勒乌乡、黑竹沟镇、金岩乡、大堡镇、红旗镇人居环境治理提升项目</t>
  </si>
  <si>
    <t>勒乌乡、黑竹沟镇、金岩乡、大堡镇、红旗镇</t>
  </si>
  <si>
    <t>改善人居环境，群众生活质量有提高</t>
  </si>
  <si>
    <t>完成投资40%</t>
  </si>
  <si>
    <t>城乡排污排水一张网建设运营工程－沙坪镇农村生活污水治理工程</t>
  </si>
  <si>
    <t>建设污水管道1500米,配置一体化污水处理设备2套。</t>
  </si>
  <si>
    <t>河沟村</t>
  </si>
  <si>
    <t>城投公司</t>
  </si>
  <si>
    <t>城乡排污排水一张网建设运营工程新场乡长虹村农村生活污水治理项目</t>
  </si>
  <si>
    <t>新场乡长虹村一组污水治理建设项目</t>
  </si>
  <si>
    <t>长虹村</t>
  </si>
  <si>
    <t xml:space="preserve">完成投资100%， </t>
  </si>
  <si>
    <t>城乡排污排水一张网建设运营工程新场乡农村生活污水治理庞沟村试点工程</t>
  </si>
  <si>
    <t>新场乡庞沟村1组14户污水治理建设项目</t>
  </si>
  <si>
    <t>城乡排污排水一张网建设运营工程－新场乡星星村农村人居环境改造提升</t>
  </si>
  <si>
    <t>实施农村人居环境改造提升，修建围栏污水治理等</t>
  </si>
  <si>
    <t>城乡排污排水一张网建设运营工程－新场乡庞沟村环境整治及氛围提升工程</t>
  </si>
  <si>
    <t>新场乡庞沟村庞沟村环境整治及氛围提升项目</t>
  </si>
  <si>
    <t>城乡排污排水一张网建设运营工程－平等乡光明村种养循环基础设施建设项目</t>
  </si>
  <si>
    <t>铺设污水管约2414米，安装粪污固液分离系统，粪污提升回用设备3套。</t>
  </si>
  <si>
    <t>光明村</t>
  </si>
  <si>
    <t>实施人居环境整治结算单项目，提高群众生产生活条件</t>
  </si>
  <si>
    <t xml:space="preserve">（三）其他 </t>
  </si>
  <si>
    <t>城乡融合民生事业提升工程－全县脱贫户学生“雨露计划”补助项目</t>
  </si>
  <si>
    <t>全县脱贫户学生“雨露计划”补助项目</t>
  </si>
  <si>
    <t>为全县脱贫户、监测户子女保障了就学条件，创造就业条件，确保家庭稳定增收。</t>
  </si>
  <si>
    <t>城乡融合民生事业提升工程－全县脱贫户小额信贷贷款贴息项目</t>
  </si>
  <si>
    <t>2016-2022年全县脱贫户小额信贷及住房贷款贴息项目</t>
  </si>
  <si>
    <t>为全县脱贫户、监测户产业发展提高金融保障，</t>
  </si>
  <si>
    <t>乡村振兴-建设项目前期费用</t>
  </si>
  <si>
    <t>项目管理费</t>
  </si>
  <si>
    <t>根据项目资金管理办法，在省级财政衔接资金中按照1%的比例提前建设项目管理费。</t>
  </si>
  <si>
    <t xml:space="preserve">县交通运输局、县农业农村局、县水务局 </t>
  </si>
  <si>
    <t>保障建设项目前期设计、预算等服务费，确保建设项目推进进度。</t>
  </si>
  <si>
    <t>交通运输40万元、农业农村局50万元、水务局15.25万元</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</si>
</sst>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28">
    <font>
      <sz val="11"/>
      <color theme="1"/>
      <name val="宋体"/>
      <charset val="134"/>
      <scheme val="minor"/>
    </font>
    <font>
      <sz val="11"/>
      <name val="宋体"/>
      <charset val="134"/>
      <scheme val="minor"/>
    </font>
    <font>
      <b/>
      <sz val="24"/>
      <name val="宋体"/>
      <charset val="0"/>
    </font>
    <font>
      <b/>
      <sz val="24"/>
      <name val="Times New Roman"/>
      <charset val="0"/>
    </font>
    <font>
      <b/>
      <sz val="14"/>
      <name val="仿宋_GB2312"/>
      <charset val="134"/>
    </font>
    <font>
      <b/>
      <sz val="12"/>
      <name val="仿宋_GB2312"/>
      <charset val="134"/>
    </font>
    <font>
      <sz val="12"/>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0"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11" fillId="9" borderId="0" applyNumberFormat="0" applyBorder="0" applyAlignment="0" applyProtection="0">
      <alignment vertical="center"/>
    </xf>
    <xf numFmtId="0" fontId="14" fillId="0" borderId="12" applyNumberFormat="0" applyFill="0" applyAlignment="0" applyProtection="0">
      <alignment vertical="center"/>
    </xf>
    <xf numFmtId="0" fontId="11" fillId="10" borderId="0" applyNumberFormat="0" applyBorder="0" applyAlignment="0" applyProtection="0">
      <alignment vertical="center"/>
    </xf>
    <xf numFmtId="0" fontId="20" fillId="11" borderId="13" applyNumberFormat="0" applyAlignment="0" applyProtection="0">
      <alignment vertical="center"/>
    </xf>
    <xf numFmtId="0" fontId="21" fillId="11" borderId="9" applyNumberFormat="0" applyAlignment="0" applyProtection="0">
      <alignment vertical="center"/>
    </xf>
    <xf numFmtId="0" fontId="22" fillId="12" borderId="14"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horizontal="lef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177" fontId="5" fillId="0" borderId="2" xfId="0" applyNumberFormat="1" applyFont="1" applyFill="1" applyBorder="1" applyAlignment="1">
      <alignment horizontal="center" vertical="center" wrapText="1"/>
    </xf>
    <xf numFmtId="176" fontId="5" fillId="0" borderId="3" xfId="0" applyNumberFormat="1" applyFont="1" applyFill="1" applyBorder="1" applyAlignment="1">
      <alignment horizontal="left" vertical="center" wrapText="1"/>
    </xf>
    <xf numFmtId="177" fontId="5"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left" vertical="center" wrapText="1"/>
    </xf>
    <xf numFmtId="176" fontId="5" fillId="0" borderId="5" xfId="0" applyNumberFormat="1" applyFont="1" applyFill="1" applyBorder="1" applyAlignment="1">
      <alignment horizontal="left" vertical="center" wrapText="1"/>
    </xf>
    <xf numFmtId="176" fontId="5" fillId="0" borderId="6" xfId="0" applyNumberFormat="1" applyFont="1" applyFill="1" applyBorder="1" applyAlignment="1">
      <alignment horizontal="left" vertical="center" wrapText="1"/>
    </xf>
    <xf numFmtId="176"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76" fontId="5" fillId="0" borderId="2" xfId="0" applyNumberFormat="1" applyFont="1" applyFill="1" applyBorder="1" applyAlignment="1">
      <alignment horizontal="justify" vertical="center" wrapText="1"/>
    </xf>
    <xf numFmtId="176" fontId="5" fillId="0" borderId="3" xfId="0" applyNumberFormat="1" applyFont="1" applyFill="1" applyBorder="1" applyAlignment="1">
      <alignment horizontal="center" vertical="center" wrapText="1"/>
    </xf>
    <xf numFmtId="177" fontId="6" fillId="0" borderId="4"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0" fontId="7" fillId="0" borderId="0" xfId="0" applyFont="1" applyFill="1" applyBorder="1" applyAlignment="1">
      <alignment vertical="center"/>
    </xf>
    <xf numFmtId="176"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98</xdr:row>
      <xdr:rowOff>0</xdr:rowOff>
    </xdr:from>
    <xdr:to>
      <xdr:col>3</xdr:col>
      <xdr:colOff>179705</xdr:colOff>
      <xdr:row>98</xdr:row>
      <xdr:rowOff>10160</xdr:rowOff>
    </xdr:to>
    <xdr:sp>
      <xdr:nvSpPr>
        <xdr:cNvPr id="2"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4"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5"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6"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7"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8"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9"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0"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1"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2"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3"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4"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5"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16"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17"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18"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19"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0"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1"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2"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3"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4"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5"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10160</xdr:rowOff>
    </xdr:to>
    <xdr:sp>
      <xdr:nvSpPr>
        <xdr:cNvPr id="26" name="Text Box 4728"/>
        <xdr:cNvSpPr txBox="1"/>
      </xdr:nvSpPr>
      <xdr:spPr>
        <a:xfrm>
          <a:off x="3145790" y="59404250"/>
          <a:ext cx="17208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27"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28"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29"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0"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1"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2"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3"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10160</xdr:rowOff>
    </xdr:to>
    <xdr:sp>
      <xdr:nvSpPr>
        <xdr:cNvPr id="34" name="Text Box 4728"/>
        <xdr:cNvSpPr txBox="1"/>
      </xdr:nvSpPr>
      <xdr:spPr>
        <a:xfrm>
          <a:off x="3145790" y="59404250"/>
          <a:ext cx="179705" cy="1016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35"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36"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37"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38"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39"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0"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1"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2"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3"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4"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5"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6"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7"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8"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49"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0"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1"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2"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3"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4"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5"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6"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7"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8"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172085</xdr:colOff>
      <xdr:row>98</xdr:row>
      <xdr:rowOff>8890</xdr:rowOff>
    </xdr:to>
    <xdr:sp>
      <xdr:nvSpPr>
        <xdr:cNvPr id="59" name="Text Box 4728"/>
        <xdr:cNvSpPr txBox="1"/>
      </xdr:nvSpPr>
      <xdr:spPr>
        <a:xfrm>
          <a:off x="3145790" y="59404250"/>
          <a:ext cx="17208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0"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1"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2"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3"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4"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5"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6" name="Text Box 4728"/>
        <xdr:cNvSpPr txBox="1"/>
      </xdr:nvSpPr>
      <xdr:spPr>
        <a:xfrm>
          <a:off x="3145790" y="59404250"/>
          <a:ext cx="179705" cy="8890"/>
        </a:xfrm>
        <a:prstGeom prst="rect">
          <a:avLst/>
        </a:prstGeom>
        <a:noFill/>
        <a:ln w="9525">
          <a:noFill/>
        </a:ln>
      </xdr:spPr>
    </xdr:sp>
    <xdr:clientData/>
  </xdr:twoCellAnchor>
  <xdr:twoCellAnchor editAs="oneCell">
    <xdr:from>
      <xdr:col>3</xdr:col>
      <xdr:colOff>0</xdr:colOff>
      <xdr:row>98</xdr:row>
      <xdr:rowOff>0</xdr:rowOff>
    </xdr:from>
    <xdr:to>
      <xdr:col>3</xdr:col>
      <xdr:colOff>179705</xdr:colOff>
      <xdr:row>98</xdr:row>
      <xdr:rowOff>8890</xdr:rowOff>
    </xdr:to>
    <xdr:sp>
      <xdr:nvSpPr>
        <xdr:cNvPr id="67" name="Text Box 4728"/>
        <xdr:cNvSpPr txBox="1"/>
      </xdr:nvSpPr>
      <xdr:spPr>
        <a:xfrm>
          <a:off x="3145790" y="59404250"/>
          <a:ext cx="179705" cy="889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68"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69"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0"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1"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2"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3"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4"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5"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6"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7"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8"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79"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80"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81"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82"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3"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4"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5"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6"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7"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8"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89"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90"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91"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11430</xdr:rowOff>
    </xdr:to>
    <xdr:sp>
      <xdr:nvSpPr>
        <xdr:cNvPr id="92" name="Text Box 4728"/>
        <xdr:cNvSpPr txBox="1"/>
      </xdr:nvSpPr>
      <xdr:spPr>
        <a:xfrm>
          <a:off x="5410835" y="59404250"/>
          <a:ext cx="17208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3"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4"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5"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6"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7"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8"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99"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11430</xdr:rowOff>
    </xdr:to>
    <xdr:sp>
      <xdr:nvSpPr>
        <xdr:cNvPr id="100" name="Text Box 4728"/>
        <xdr:cNvSpPr txBox="1"/>
      </xdr:nvSpPr>
      <xdr:spPr>
        <a:xfrm>
          <a:off x="5410835" y="59404250"/>
          <a:ext cx="180975" cy="11430"/>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1"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2"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3"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4"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5"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6"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7"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8"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09"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0"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1"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2"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3"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4"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15"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16"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17"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18"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19"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0"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1"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2"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3"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4"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172085</xdr:colOff>
      <xdr:row>98</xdr:row>
      <xdr:rowOff>10795</xdr:rowOff>
    </xdr:to>
    <xdr:sp>
      <xdr:nvSpPr>
        <xdr:cNvPr id="125" name="Text Box 4728"/>
        <xdr:cNvSpPr txBox="1"/>
      </xdr:nvSpPr>
      <xdr:spPr>
        <a:xfrm>
          <a:off x="5410835" y="59404250"/>
          <a:ext cx="17208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26"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27"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28"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29"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30"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31"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32" name="Text Box 4728"/>
        <xdr:cNvSpPr txBox="1"/>
      </xdr:nvSpPr>
      <xdr:spPr>
        <a:xfrm>
          <a:off x="5410835" y="59404250"/>
          <a:ext cx="180975" cy="10795"/>
        </a:xfrm>
        <a:prstGeom prst="rect">
          <a:avLst/>
        </a:prstGeom>
        <a:noFill/>
        <a:ln w="9525">
          <a:noFill/>
        </a:ln>
      </xdr:spPr>
    </xdr:sp>
    <xdr:clientData/>
  </xdr:twoCellAnchor>
  <xdr:twoCellAnchor editAs="oneCell">
    <xdr:from>
      <xdr:col>4</xdr:col>
      <xdr:colOff>0</xdr:colOff>
      <xdr:row>98</xdr:row>
      <xdr:rowOff>0</xdr:rowOff>
    </xdr:from>
    <xdr:to>
      <xdr:col>4</xdr:col>
      <xdr:colOff>180975</xdr:colOff>
      <xdr:row>98</xdr:row>
      <xdr:rowOff>10795</xdr:rowOff>
    </xdr:to>
    <xdr:sp>
      <xdr:nvSpPr>
        <xdr:cNvPr id="133" name="Text Box 4728"/>
        <xdr:cNvSpPr txBox="1"/>
      </xdr:nvSpPr>
      <xdr:spPr>
        <a:xfrm>
          <a:off x="5410835" y="59404250"/>
          <a:ext cx="180975" cy="10795"/>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4"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5"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6"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7"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8"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39"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0"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1"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2"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3"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4"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5"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6"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7"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48"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49"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0"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1"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2"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3"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4"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5"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6"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7"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172085</xdr:colOff>
      <xdr:row>5</xdr:row>
      <xdr:rowOff>10160</xdr:rowOff>
    </xdr:to>
    <xdr:sp>
      <xdr:nvSpPr>
        <xdr:cNvPr id="158" name="Text Box 4728"/>
        <xdr:cNvSpPr txBox="1"/>
      </xdr:nvSpPr>
      <xdr:spPr>
        <a:xfrm>
          <a:off x="3145790" y="2768600"/>
          <a:ext cx="17208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59"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0"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1"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2"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3"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4"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5"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5</xdr:row>
      <xdr:rowOff>0</xdr:rowOff>
    </xdr:from>
    <xdr:to>
      <xdr:col>3</xdr:col>
      <xdr:colOff>179705</xdr:colOff>
      <xdr:row>5</xdr:row>
      <xdr:rowOff>10160</xdr:rowOff>
    </xdr:to>
    <xdr:sp>
      <xdr:nvSpPr>
        <xdr:cNvPr id="166" name="Text Box 4728"/>
        <xdr:cNvSpPr txBox="1"/>
      </xdr:nvSpPr>
      <xdr:spPr>
        <a:xfrm>
          <a:off x="3145790" y="2768600"/>
          <a:ext cx="179705" cy="1016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67"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68"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69"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0"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1"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2"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3"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4"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5"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6"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7"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8"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79"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80"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81"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2"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3"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4"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5"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6"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7"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8"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89"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90"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172085</xdr:colOff>
      <xdr:row>32</xdr:row>
      <xdr:rowOff>8890</xdr:rowOff>
    </xdr:to>
    <xdr:sp>
      <xdr:nvSpPr>
        <xdr:cNvPr id="191" name="Text Box 4728"/>
        <xdr:cNvSpPr txBox="1"/>
      </xdr:nvSpPr>
      <xdr:spPr>
        <a:xfrm>
          <a:off x="3145790" y="18859500"/>
          <a:ext cx="17208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2"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3"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4"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5"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6"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7"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8" name="Text Box 4728"/>
        <xdr:cNvSpPr txBox="1"/>
      </xdr:nvSpPr>
      <xdr:spPr>
        <a:xfrm>
          <a:off x="3145790" y="18859500"/>
          <a:ext cx="179705" cy="8890"/>
        </a:xfrm>
        <a:prstGeom prst="rect">
          <a:avLst/>
        </a:prstGeom>
        <a:noFill/>
        <a:ln w="9525">
          <a:noFill/>
        </a:ln>
      </xdr:spPr>
    </xdr:sp>
    <xdr:clientData/>
  </xdr:twoCellAnchor>
  <xdr:twoCellAnchor editAs="oneCell">
    <xdr:from>
      <xdr:col>3</xdr:col>
      <xdr:colOff>0</xdr:colOff>
      <xdr:row>32</xdr:row>
      <xdr:rowOff>0</xdr:rowOff>
    </xdr:from>
    <xdr:to>
      <xdr:col>3</xdr:col>
      <xdr:colOff>179705</xdr:colOff>
      <xdr:row>32</xdr:row>
      <xdr:rowOff>8890</xdr:rowOff>
    </xdr:to>
    <xdr:sp>
      <xdr:nvSpPr>
        <xdr:cNvPr id="199" name="Text Box 4728"/>
        <xdr:cNvSpPr txBox="1"/>
      </xdr:nvSpPr>
      <xdr:spPr>
        <a:xfrm>
          <a:off x="3145790" y="18859500"/>
          <a:ext cx="179705" cy="889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0"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1"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2"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3"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4"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5"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6"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7"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8"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09"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10"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11"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12"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13"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14"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15"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16"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17"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18"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19"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20"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21"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22"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23"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172085</xdr:colOff>
      <xdr:row>5</xdr:row>
      <xdr:rowOff>11430</xdr:rowOff>
    </xdr:to>
    <xdr:sp>
      <xdr:nvSpPr>
        <xdr:cNvPr id="224" name="Text Box 4728"/>
        <xdr:cNvSpPr txBox="1"/>
      </xdr:nvSpPr>
      <xdr:spPr>
        <a:xfrm>
          <a:off x="5410835" y="2768600"/>
          <a:ext cx="17208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25"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26"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27"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28"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29"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30"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31"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5</xdr:row>
      <xdr:rowOff>0</xdr:rowOff>
    </xdr:from>
    <xdr:to>
      <xdr:col>4</xdr:col>
      <xdr:colOff>180975</xdr:colOff>
      <xdr:row>5</xdr:row>
      <xdr:rowOff>11430</xdr:rowOff>
    </xdr:to>
    <xdr:sp>
      <xdr:nvSpPr>
        <xdr:cNvPr id="232" name="Text Box 4728"/>
        <xdr:cNvSpPr txBox="1"/>
      </xdr:nvSpPr>
      <xdr:spPr>
        <a:xfrm>
          <a:off x="5410835" y="2768600"/>
          <a:ext cx="180975" cy="11430"/>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3"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4"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5"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6"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7"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8"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39"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0"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1"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2"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3"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4"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5"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6"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47"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48"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49"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0"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1"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2"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3"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4"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5"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6"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172085</xdr:colOff>
      <xdr:row>32</xdr:row>
      <xdr:rowOff>10795</xdr:rowOff>
    </xdr:to>
    <xdr:sp>
      <xdr:nvSpPr>
        <xdr:cNvPr id="257" name="Text Box 4728"/>
        <xdr:cNvSpPr txBox="1"/>
      </xdr:nvSpPr>
      <xdr:spPr>
        <a:xfrm>
          <a:off x="5410835" y="18859500"/>
          <a:ext cx="17208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58"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59"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0"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1"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2"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3"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4" name="Text Box 4728"/>
        <xdr:cNvSpPr txBox="1"/>
      </xdr:nvSpPr>
      <xdr:spPr>
        <a:xfrm>
          <a:off x="5410835" y="18859500"/>
          <a:ext cx="180975" cy="10795"/>
        </a:xfrm>
        <a:prstGeom prst="rect">
          <a:avLst/>
        </a:prstGeom>
        <a:noFill/>
        <a:ln w="9525">
          <a:noFill/>
        </a:ln>
      </xdr:spPr>
    </xdr:sp>
    <xdr:clientData/>
  </xdr:twoCellAnchor>
  <xdr:twoCellAnchor editAs="oneCell">
    <xdr:from>
      <xdr:col>4</xdr:col>
      <xdr:colOff>0</xdr:colOff>
      <xdr:row>32</xdr:row>
      <xdr:rowOff>0</xdr:rowOff>
    </xdr:from>
    <xdr:to>
      <xdr:col>4</xdr:col>
      <xdr:colOff>180975</xdr:colOff>
      <xdr:row>32</xdr:row>
      <xdr:rowOff>10795</xdr:rowOff>
    </xdr:to>
    <xdr:sp>
      <xdr:nvSpPr>
        <xdr:cNvPr id="265" name="Text Box 4728"/>
        <xdr:cNvSpPr txBox="1"/>
      </xdr:nvSpPr>
      <xdr:spPr>
        <a:xfrm>
          <a:off x="5410835" y="18859500"/>
          <a:ext cx="180975" cy="10795"/>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2"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3"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4"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5"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6"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7"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8"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39"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0"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1"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2"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3"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4"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5"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46"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47"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48"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49"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0"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1"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2"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3"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4"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5"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172085</xdr:colOff>
      <xdr:row>28</xdr:row>
      <xdr:rowOff>10160</xdr:rowOff>
    </xdr:to>
    <xdr:sp>
      <xdr:nvSpPr>
        <xdr:cNvPr id="356" name="Text Box 4728"/>
        <xdr:cNvSpPr txBox="1"/>
      </xdr:nvSpPr>
      <xdr:spPr>
        <a:xfrm>
          <a:off x="3145790" y="16506825"/>
          <a:ext cx="17208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57"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58"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59"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60"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61"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62"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63" name="Text Box 4728"/>
        <xdr:cNvSpPr txBox="1"/>
      </xdr:nvSpPr>
      <xdr:spPr>
        <a:xfrm>
          <a:off x="3145790" y="16506825"/>
          <a:ext cx="179705" cy="10160"/>
        </a:xfrm>
        <a:prstGeom prst="rect">
          <a:avLst/>
        </a:prstGeom>
        <a:noFill/>
        <a:ln w="9525">
          <a:noFill/>
        </a:ln>
      </xdr:spPr>
    </xdr:sp>
    <xdr:clientData/>
  </xdr:twoCellAnchor>
  <xdr:twoCellAnchor editAs="oneCell">
    <xdr:from>
      <xdr:col>3</xdr:col>
      <xdr:colOff>0</xdr:colOff>
      <xdr:row>28</xdr:row>
      <xdr:rowOff>0</xdr:rowOff>
    </xdr:from>
    <xdr:to>
      <xdr:col>3</xdr:col>
      <xdr:colOff>179705</xdr:colOff>
      <xdr:row>28</xdr:row>
      <xdr:rowOff>10160</xdr:rowOff>
    </xdr:to>
    <xdr:sp>
      <xdr:nvSpPr>
        <xdr:cNvPr id="364" name="Text Box 4728"/>
        <xdr:cNvSpPr txBox="1"/>
      </xdr:nvSpPr>
      <xdr:spPr>
        <a:xfrm>
          <a:off x="3145790" y="16506825"/>
          <a:ext cx="179705" cy="1016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65"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66"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67"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68"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69"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0"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1"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2"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3"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4"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5"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6"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7"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8"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79"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0"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1"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2"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3"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4"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5"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6"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7"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8"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172085</xdr:colOff>
      <xdr:row>28</xdr:row>
      <xdr:rowOff>11430</xdr:rowOff>
    </xdr:to>
    <xdr:sp>
      <xdr:nvSpPr>
        <xdr:cNvPr id="389" name="Text Box 4728"/>
        <xdr:cNvSpPr txBox="1"/>
      </xdr:nvSpPr>
      <xdr:spPr>
        <a:xfrm>
          <a:off x="5410835" y="16506825"/>
          <a:ext cx="17208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0"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1"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2"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3"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4"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5"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6" name="Text Box 4728"/>
        <xdr:cNvSpPr txBox="1"/>
      </xdr:nvSpPr>
      <xdr:spPr>
        <a:xfrm>
          <a:off x="5410835" y="16506825"/>
          <a:ext cx="180975" cy="11430"/>
        </a:xfrm>
        <a:prstGeom prst="rect">
          <a:avLst/>
        </a:prstGeom>
        <a:noFill/>
        <a:ln w="9525">
          <a:noFill/>
        </a:ln>
      </xdr:spPr>
    </xdr:sp>
    <xdr:clientData/>
  </xdr:twoCellAnchor>
  <xdr:twoCellAnchor editAs="oneCell">
    <xdr:from>
      <xdr:col>4</xdr:col>
      <xdr:colOff>0</xdr:colOff>
      <xdr:row>28</xdr:row>
      <xdr:rowOff>0</xdr:rowOff>
    </xdr:from>
    <xdr:to>
      <xdr:col>4</xdr:col>
      <xdr:colOff>180975</xdr:colOff>
      <xdr:row>28</xdr:row>
      <xdr:rowOff>11430</xdr:rowOff>
    </xdr:to>
    <xdr:sp>
      <xdr:nvSpPr>
        <xdr:cNvPr id="397" name="Text Box 4728"/>
        <xdr:cNvSpPr txBox="1"/>
      </xdr:nvSpPr>
      <xdr:spPr>
        <a:xfrm>
          <a:off x="5410835" y="16506825"/>
          <a:ext cx="180975" cy="1143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398"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399"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0"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1"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2"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3"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4"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5"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6"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7"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8"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09"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10"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11"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12"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3"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4"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5"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6"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7"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8"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19"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20"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21"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172085</xdr:colOff>
      <xdr:row>37</xdr:row>
      <xdr:rowOff>10160</xdr:rowOff>
    </xdr:to>
    <xdr:sp>
      <xdr:nvSpPr>
        <xdr:cNvPr id="422" name="Text Box 4728"/>
        <xdr:cNvSpPr txBox="1"/>
      </xdr:nvSpPr>
      <xdr:spPr>
        <a:xfrm>
          <a:off x="417195" y="21558250"/>
          <a:ext cx="17208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3"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4"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5"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6"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7"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8"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29" name="Text Box 4728"/>
        <xdr:cNvSpPr txBox="1"/>
      </xdr:nvSpPr>
      <xdr:spPr>
        <a:xfrm>
          <a:off x="417195" y="21558250"/>
          <a:ext cx="179705" cy="10160"/>
        </a:xfrm>
        <a:prstGeom prst="rect">
          <a:avLst/>
        </a:prstGeom>
        <a:noFill/>
        <a:ln w="9525">
          <a:noFill/>
        </a:ln>
      </xdr:spPr>
    </xdr:sp>
    <xdr:clientData/>
  </xdr:twoCellAnchor>
  <xdr:twoCellAnchor editAs="oneCell">
    <xdr:from>
      <xdr:col>1</xdr:col>
      <xdr:colOff>0</xdr:colOff>
      <xdr:row>37</xdr:row>
      <xdr:rowOff>0</xdr:rowOff>
    </xdr:from>
    <xdr:to>
      <xdr:col>1</xdr:col>
      <xdr:colOff>179705</xdr:colOff>
      <xdr:row>37</xdr:row>
      <xdr:rowOff>10160</xdr:rowOff>
    </xdr:to>
    <xdr:sp>
      <xdr:nvSpPr>
        <xdr:cNvPr id="430" name="Text Box 4728"/>
        <xdr:cNvSpPr txBox="1"/>
      </xdr:nvSpPr>
      <xdr:spPr>
        <a:xfrm>
          <a:off x="417195" y="21558250"/>
          <a:ext cx="179705" cy="1016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1"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2"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3"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4"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5"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6"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7"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8"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39"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0"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1"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2"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3"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4"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45"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46"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47"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48"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49"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0"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1"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2"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3"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4"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172085</xdr:colOff>
      <xdr:row>37</xdr:row>
      <xdr:rowOff>11430</xdr:rowOff>
    </xdr:to>
    <xdr:sp>
      <xdr:nvSpPr>
        <xdr:cNvPr id="455" name="Text Box 4728"/>
        <xdr:cNvSpPr txBox="1"/>
      </xdr:nvSpPr>
      <xdr:spPr>
        <a:xfrm>
          <a:off x="2161540" y="21558250"/>
          <a:ext cx="17208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56"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57"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58"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59"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60"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61"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62" name="Text Box 4728"/>
        <xdr:cNvSpPr txBox="1"/>
      </xdr:nvSpPr>
      <xdr:spPr>
        <a:xfrm>
          <a:off x="2161540" y="21558250"/>
          <a:ext cx="180975" cy="11430"/>
        </a:xfrm>
        <a:prstGeom prst="rect">
          <a:avLst/>
        </a:prstGeom>
        <a:noFill/>
        <a:ln w="9525">
          <a:noFill/>
        </a:ln>
      </xdr:spPr>
    </xdr:sp>
    <xdr:clientData/>
  </xdr:twoCellAnchor>
  <xdr:twoCellAnchor editAs="oneCell">
    <xdr:from>
      <xdr:col>2</xdr:col>
      <xdr:colOff>0</xdr:colOff>
      <xdr:row>37</xdr:row>
      <xdr:rowOff>0</xdr:rowOff>
    </xdr:from>
    <xdr:to>
      <xdr:col>2</xdr:col>
      <xdr:colOff>180975</xdr:colOff>
      <xdr:row>37</xdr:row>
      <xdr:rowOff>11430</xdr:rowOff>
    </xdr:to>
    <xdr:sp>
      <xdr:nvSpPr>
        <xdr:cNvPr id="463" name="Text Box 4728"/>
        <xdr:cNvSpPr txBox="1"/>
      </xdr:nvSpPr>
      <xdr:spPr>
        <a:xfrm>
          <a:off x="2161540" y="21558250"/>
          <a:ext cx="180975" cy="1143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4"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5"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6"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7"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8"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69"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0"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1"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2"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3"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4"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5"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6"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7"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78"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79"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0"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1"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2"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3"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4"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5"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6"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7"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172085</xdr:colOff>
      <xdr:row>78</xdr:row>
      <xdr:rowOff>10160</xdr:rowOff>
    </xdr:to>
    <xdr:sp>
      <xdr:nvSpPr>
        <xdr:cNvPr id="488" name="Text Box 4728"/>
        <xdr:cNvSpPr txBox="1"/>
      </xdr:nvSpPr>
      <xdr:spPr>
        <a:xfrm>
          <a:off x="3145790" y="46882050"/>
          <a:ext cx="17208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89"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0"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1"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2"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3"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4"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5" name="Text Box 4728"/>
        <xdr:cNvSpPr txBox="1"/>
      </xdr:nvSpPr>
      <xdr:spPr>
        <a:xfrm>
          <a:off x="3145790" y="46882050"/>
          <a:ext cx="179705" cy="10160"/>
        </a:xfrm>
        <a:prstGeom prst="rect">
          <a:avLst/>
        </a:prstGeom>
        <a:noFill/>
        <a:ln w="9525">
          <a:noFill/>
        </a:ln>
      </xdr:spPr>
    </xdr:sp>
    <xdr:clientData/>
  </xdr:twoCellAnchor>
  <xdr:twoCellAnchor editAs="oneCell">
    <xdr:from>
      <xdr:col>3</xdr:col>
      <xdr:colOff>0</xdr:colOff>
      <xdr:row>78</xdr:row>
      <xdr:rowOff>0</xdr:rowOff>
    </xdr:from>
    <xdr:to>
      <xdr:col>3</xdr:col>
      <xdr:colOff>179705</xdr:colOff>
      <xdr:row>78</xdr:row>
      <xdr:rowOff>10160</xdr:rowOff>
    </xdr:to>
    <xdr:sp>
      <xdr:nvSpPr>
        <xdr:cNvPr id="496" name="Text Box 4728"/>
        <xdr:cNvSpPr txBox="1"/>
      </xdr:nvSpPr>
      <xdr:spPr>
        <a:xfrm>
          <a:off x="3145790" y="46882050"/>
          <a:ext cx="179705" cy="1016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497"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498"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499"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0"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1"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2"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3"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4"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5"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6"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7"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8"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09"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10"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11"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2"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3"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4"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5"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6"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7"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8"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19"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20"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172085</xdr:colOff>
      <xdr:row>78</xdr:row>
      <xdr:rowOff>11430</xdr:rowOff>
    </xdr:to>
    <xdr:sp>
      <xdr:nvSpPr>
        <xdr:cNvPr id="521" name="Text Box 4728"/>
        <xdr:cNvSpPr txBox="1"/>
      </xdr:nvSpPr>
      <xdr:spPr>
        <a:xfrm>
          <a:off x="5410835" y="46882050"/>
          <a:ext cx="17208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2"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3"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4"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5"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6"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7"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8"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78</xdr:row>
      <xdr:rowOff>0</xdr:rowOff>
    </xdr:from>
    <xdr:to>
      <xdr:col>4</xdr:col>
      <xdr:colOff>180975</xdr:colOff>
      <xdr:row>78</xdr:row>
      <xdr:rowOff>11430</xdr:rowOff>
    </xdr:to>
    <xdr:sp>
      <xdr:nvSpPr>
        <xdr:cNvPr id="529" name="Text Box 4728"/>
        <xdr:cNvSpPr txBox="1"/>
      </xdr:nvSpPr>
      <xdr:spPr>
        <a:xfrm>
          <a:off x="5410835" y="46882050"/>
          <a:ext cx="180975" cy="1143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0"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1"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2"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3"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4"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5"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6"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7"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8"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39"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40"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41"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42"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43"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44"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45"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46"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47"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48"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49"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50"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51"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52"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53"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172085</xdr:colOff>
      <xdr:row>8</xdr:row>
      <xdr:rowOff>10160</xdr:rowOff>
    </xdr:to>
    <xdr:sp>
      <xdr:nvSpPr>
        <xdr:cNvPr id="554" name="Text Box 4728"/>
        <xdr:cNvSpPr txBox="1"/>
      </xdr:nvSpPr>
      <xdr:spPr>
        <a:xfrm>
          <a:off x="5410835" y="4457700"/>
          <a:ext cx="17208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55"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56"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57"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58"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59"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60"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61" name="Text Box 4728"/>
        <xdr:cNvSpPr txBox="1"/>
      </xdr:nvSpPr>
      <xdr:spPr>
        <a:xfrm>
          <a:off x="5410835" y="4457700"/>
          <a:ext cx="179705" cy="10160"/>
        </a:xfrm>
        <a:prstGeom prst="rect">
          <a:avLst/>
        </a:prstGeom>
        <a:noFill/>
        <a:ln w="9525">
          <a:noFill/>
        </a:ln>
      </xdr:spPr>
    </xdr:sp>
    <xdr:clientData/>
  </xdr:twoCellAnchor>
  <xdr:twoCellAnchor editAs="oneCell">
    <xdr:from>
      <xdr:col>4</xdr:col>
      <xdr:colOff>0</xdr:colOff>
      <xdr:row>8</xdr:row>
      <xdr:rowOff>0</xdr:rowOff>
    </xdr:from>
    <xdr:to>
      <xdr:col>4</xdr:col>
      <xdr:colOff>179705</xdr:colOff>
      <xdr:row>8</xdr:row>
      <xdr:rowOff>10160</xdr:rowOff>
    </xdr:to>
    <xdr:sp>
      <xdr:nvSpPr>
        <xdr:cNvPr id="562" name="Text Box 4728"/>
        <xdr:cNvSpPr txBox="1"/>
      </xdr:nvSpPr>
      <xdr:spPr>
        <a:xfrm>
          <a:off x="5410835" y="4457700"/>
          <a:ext cx="179705" cy="1016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66"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67"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68"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69"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0"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1"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2"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3"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4"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5"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6"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7"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8"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79"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80"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1"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2"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3"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4"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5"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6"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7"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8"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89"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172085</xdr:colOff>
      <xdr:row>70</xdr:row>
      <xdr:rowOff>8890</xdr:rowOff>
    </xdr:to>
    <xdr:sp>
      <xdr:nvSpPr>
        <xdr:cNvPr id="290" name="Text Box 4728"/>
        <xdr:cNvSpPr txBox="1"/>
      </xdr:nvSpPr>
      <xdr:spPr>
        <a:xfrm>
          <a:off x="3145790" y="42033825"/>
          <a:ext cx="17208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1"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2"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3"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4"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5"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6"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7" name="Text Box 4728"/>
        <xdr:cNvSpPr txBox="1"/>
      </xdr:nvSpPr>
      <xdr:spPr>
        <a:xfrm>
          <a:off x="3145790" y="42033825"/>
          <a:ext cx="179705" cy="8890"/>
        </a:xfrm>
        <a:prstGeom prst="rect">
          <a:avLst/>
        </a:prstGeom>
        <a:noFill/>
        <a:ln w="9525">
          <a:noFill/>
        </a:ln>
      </xdr:spPr>
    </xdr:sp>
    <xdr:clientData/>
  </xdr:twoCellAnchor>
  <xdr:twoCellAnchor editAs="oneCell">
    <xdr:from>
      <xdr:col>3</xdr:col>
      <xdr:colOff>0</xdr:colOff>
      <xdr:row>70</xdr:row>
      <xdr:rowOff>0</xdr:rowOff>
    </xdr:from>
    <xdr:to>
      <xdr:col>3</xdr:col>
      <xdr:colOff>179705</xdr:colOff>
      <xdr:row>70</xdr:row>
      <xdr:rowOff>8890</xdr:rowOff>
    </xdr:to>
    <xdr:sp>
      <xdr:nvSpPr>
        <xdr:cNvPr id="298" name="Text Box 4728"/>
        <xdr:cNvSpPr txBox="1"/>
      </xdr:nvSpPr>
      <xdr:spPr>
        <a:xfrm>
          <a:off x="3145790" y="42033825"/>
          <a:ext cx="179705" cy="8890"/>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299"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0"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1"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2"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3"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4"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5"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6"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7"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8"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09"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10"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11"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12"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13"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4"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5"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6"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7"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8"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19"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20"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21"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22"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172085</xdr:colOff>
      <xdr:row>70</xdr:row>
      <xdr:rowOff>10795</xdr:rowOff>
    </xdr:to>
    <xdr:sp>
      <xdr:nvSpPr>
        <xdr:cNvPr id="323" name="Text Box 4728"/>
        <xdr:cNvSpPr txBox="1"/>
      </xdr:nvSpPr>
      <xdr:spPr>
        <a:xfrm>
          <a:off x="5410835" y="42033825"/>
          <a:ext cx="17208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4"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5"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6"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7"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8"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29"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30" name="Text Box 4728"/>
        <xdr:cNvSpPr txBox="1"/>
      </xdr:nvSpPr>
      <xdr:spPr>
        <a:xfrm>
          <a:off x="5410835" y="42033825"/>
          <a:ext cx="180975" cy="10795"/>
        </a:xfrm>
        <a:prstGeom prst="rect">
          <a:avLst/>
        </a:prstGeom>
        <a:noFill/>
        <a:ln w="9525">
          <a:noFill/>
        </a:ln>
      </xdr:spPr>
    </xdr:sp>
    <xdr:clientData/>
  </xdr:twoCellAnchor>
  <xdr:twoCellAnchor editAs="oneCell">
    <xdr:from>
      <xdr:col>4</xdr:col>
      <xdr:colOff>0</xdr:colOff>
      <xdr:row>70</xdr:row>
      <xdr:rowOff>0</xdr:rowOff>
    </xdr:from>
    <xdr:to>
      <xdr:col>4</xdr:col>
      <xdr:colOff>180975</xdr:colOff>
      <xdr:row>70</xdr:row>
      <xdr:rowOff>10795</xdr:rowOff>
    </xdr:to>
    <xdr:sp>
      <xdr:nvSpPr>
        <xdr:cNvPr id="331" name="Text Box 4728"/>
        <xdr:cNvSpPr txBox="1"/>
      </xdr:nvSpPr>
      <xdr:spPr>
        <a:xfrm>
          <a:off x="5410835" y="42033825"/>
          <a:ext cx="180975" cy="10795"/>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3"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4"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5"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6"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7"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8"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69"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0"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1"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2"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3"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4"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5"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6"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77"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78"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79"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0"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1"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2"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3"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4"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5"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6"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172085</xdr:colOff>
      <xdr:row>63</xdr:row>
      <xdr:rowOff>10160</xdr:rowOff>
    </xdr:to>
    <xdr:sp>
      <xdr:nvSpPr>
        <xdr:cNvPr id="587" name="Text Box 4728"/>
        <xdr:cNvSpPr txBox="1"/>
      </xdr:nvSpPr>
      <xdr:spPr>
        <a:xfrm>
          <a:off x="3145790" y="37871400"/>
          <a:ext cx="17208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88"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89"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0"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1"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2"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3"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4" name="Text Box 4728"/>
        <xdr:cNvSpPr txBox="1"/>
      </xdr:nvSpPr>
      <xdr:spPr>
        <a:xfrm>
          <a:off x="3145790" y="37871400"/>
          <a:ext cx="179705" cy="10160"/>
        </a:xfrm>
        <a:prstGeom prst="rect">
          <a:avLst/>
        </a:prstGeom>
        <a:noFill/>
        <a:ln w="9525">
          <a:noFill/>
        </a:ln>
      </xdr:spPr>
    </xdr:sp>
    <xdr:clientData/>
  </xdr:twoCellAnchor>
  <xdr:twoCellAnchor editAs="oneCell">
    <xdr:from>
      <xdr:col>3</xdr:col>
      <xdr:colOff>0</xdr:colOff>
      <xdr:row>63</xdr:row>
      <xdr:rowOff>0</xdr:rowOff>
    </xdr:from>
    <xdr:to>
      <xdr:col>3</xdr:col>
      <xdr:colOff>179705</xdr:colOff>
      <xdr:row>63</xdr:row>
      <xdr:rowOff>10160</xdr:rowOff>
    </xdr:to>
    <xdr:sp>
      <xdr:nvSpPr>
        <xdr:cNvPr id="595" name="Text Box 4728"/>
        <xdr:cNvSpPr txBox="1"/>
      </xdr:nvSpPr>
      <xdr:spPr>
        <a:xfrm>
          <a:off x="3145790" y="37871400"/>
          <a:ext cx="179705" cy="1016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596"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597"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598"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599"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0"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1"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2"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3"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4"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5"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6"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7"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8"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09"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10"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1"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2"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3"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4"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5"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6"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7"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8"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19"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172085</xdr:colOff>
      <xdr:row>63</xdr:row>
      <xdr:rowOff>11430</xdr:rowOff>
    </xdr:to>
    <xdr:sp>
      <xdr:nvSpPr>
        <xdr:cNvPr id="620" name="Text Box 4728"/>
        <xdr:cNvSpPr txBox="1"/>
      </xdr:nvSpPr>
      <xdr:spPr>
        <a:xfrm>
          <a:off x="5410835" y="37871400"/>
          <a:ext cx="17208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1"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2"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3"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4"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5"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6"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7" name="Text Box 4728"/>
        <xdr:cNvSpPr txBox="1"/>
      </xdr:nvSpPr>
      <xdr:spPr>
        <a:xfrm>
          <a:off x="5410835" y="37871400"/>
          <a:ext cx="180975" cy="11430"/>
        </a:xfrm>
        <a:prstGeom prst="rect">
          <a:avLst/>
        </a:prstGeom>
        <a:noFill/>
        <a:ln w="9525">
          <a:noFill/>
        </a:ln>
      </xdr:spPr>
    </xdr:sp>
    <xdr:clientData/>
  </xdr:twoCellAnchor>
  <xdr:twoCellAnchor editAs="oneCell">
    <xdr:from>
      <xdr:col>4</xdr:col>
      <xdr:colOff>0</xdr:colOff>
      <xdr:row>63</xdr:row>
      <xdr:rowOff>0</xdr:rowOff>
    </xdr:from>
    <xdr:to>
      <xdr:col>4</xdr:col>
      <xdr:colOff>180975</xdr:colOff>
      <xdr:row>63</xdr:row>
      <xdr:rowOff>11430</xdr:rowOff>
    </xdr:to>
    <xdr:sp>
      <xdr:nvSpPr>
        <xdr:cNvPr id="628" name="Text Box 4728"/>
        <xdr:cNvSpPr txBox="1"/>
      </xdr:nvSpPr>
      <xdr:spPr>
        <a:xfrm>
          <a:off x="5410835" y="37871400"/>
          <a:ext cx="180975" cy="1143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29"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0"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1"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2"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3"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4"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5"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6"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7"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8"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39"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40"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41"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42"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43"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4"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5"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6"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7"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8"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49"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50"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51"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52"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172085</xdr:colOff>
      <xdr:row>73</xdr:row>
      <xdr:rowOff>10160</xdr:rowOff>
    </xdr:to>
    <xdr:sp>
      <xdr:nvSpPr>
        <xdr:cNvPr id="653" name="Text Box 4728"/>
        <xdr:cNvSpPr txBox="1"/>
      </xdr:nvSpPr>
      <xdr:spPr>
        <a:xfrm>
          <a:off x="417195" y="43843575"/>
          <a:ext cx="17208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4"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5"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6"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7"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8"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59"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60" name="Text Box 4728"/>
        <xdr:cNvSpPr txBox="1"/>
      </xdr:nvSpPr>
      <xdr:spPr>
        <a:xfrm>
          <a:off x="417195" y="43843575"/>
          <a:ext cx="179705" cy="10160"/>
        </a:xfrm>
        <a:prstGeom prst="rect">
          <a:avLst/>
        </a:prstGeom>
        <a:noFill/>
        <a:ln w="9525">
          <a:noFill/>
        </a:ln>
      </xdr:spPr>
    </xdr:sp>
    <xdr:clientData/>
  </xdr:twoCellAnchor>
  <xdr:twoCellAnchor editAs="oneCell">
    <xdr:from>
      <xdr:col>1</xdr:col>
      <xdr:colOff>0</xdr:colOff>
      <xdr:row>73</xdr:row>
      <xdr:rowOff>0</xdr:rowOff>
    </xdr:from>
    <xdr:to>
      <xdr:col>1</xdr:col>
      <xdr:colOff>179705</xdr:colOff>
      <xdr:row>73</xdr:row>
      <xdr:rowOff>10160</xdr:rowOff>
    </xdr:to>
    <xdr:sp>
      <xdr:nvSpPr>
        <xdr:cNvPr id="661" name="Text Box 4728"/>
        <xdr:cNvSpPr txBox="1"/>
      </xdr:nvSpPr>
      <xdr:spPr>
        <a:xfrm>
          <a:off x="417195" y="43843575"/>
          <a:ext cx="179705" cy="1016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2"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3"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4"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5"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6"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7"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8"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69"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0"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1"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2"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3"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4"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5"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76"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77"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78"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79"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0"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1"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2"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3"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4"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5"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172085</xdr:colOff>
      <xdr:row>73</xdr:row>
      <xdr:rowOff>11430</xdr:rowOff>
    </xdr:to>
    <xdr:sp>
      <xdr:nvSpPr>
        <xdr:cNvPr id="686" name="Text Box 4728"/>
        <xdr:cNvSpPr txBox="1"/>
      </xdr:nvSpPr>
      <xdr:spPr>
        <a:xfrm>
          <a:off x="2161540" y="43843575"/>
          <a:ext cx="17208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87"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88"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89"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90"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91"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92"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93" name="Text Box 4728"/>
        <xdr:cNvSpPr txBox="1"/>
      </xdr:nvSpPr>
      <xdr:spPr>
        <a:xfrm>
          <a:off x="2161540" y="43843575"/>
          <a:ext cx="180975" cy="11430"/>
        </a:xfrm>
        <a:prstGeom prst="rect">
          <a:avLst/>
        </a:prstGeom>
        <a:noFill/>
        <a:ln w="9525">
          <a:noFill/>
        </a:ln>
      </xdr:spPr>
    </xdr:sp>
    <xdr:clientData/>
  </xdr:twoCellAnchor>
  <xdr:twoCellAnchor editAs="oneCell">
    <xdr:from>
      <xdr:col>2</xdr:col>
      <xdr:colOff>0</xdr:colOff>
      <xdr:row>73</xdr:row>
      <xdr:rowOff>0</xdr:rowOff>
    </xdr:from>
    <xdr:to>
      <xdr:col>2</xdr:col>
      <xdr:colOff>180975</xdr:colOff>
      <xdr:row>73</xdr:row>
      <xdr:rowOff>11430</xdr:rowOff>
    </xdr:to>
    <xdr:sp>
      <xdr:nvSpPr>
        <xdr:cNvPr id="694" name="Text Box 4728"/>
        <xdr:cNvSpPr txBox="1"/>
      </xdr:nvSpPr>
      <xdr:spPr>
        <a:xfrm>
          <a:off x="2161540" y="43843575"/>
          <a:ext cx="180975" cy="1143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695"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696"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697"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698"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699"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0"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1"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2"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3"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4"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5"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6"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7"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8"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09"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0"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1"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2"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3"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4"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5"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6"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7"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8"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172085</xdr:colOff>
      <xdr:row>75</xdr:row>
      <xdr:rowOff>10160</xdr:rowOff>
    </xdr:to>
    <xdr:sp>
      <xdr:nvSpPr>
        <xdr:cNvPr id="719" name="Text Box 4728"/>
        <xdr:cNvSpPr txBox="1"/>
      </xdr:nvSpPr>
      <xdr:spPr>
        <a:xfrm>
          <a:off x="3145790" y="45253275"/>
          <a:ext cx="17208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0"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1"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2"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3"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4"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5"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6" name="Text Box 4728"/>
        <xdr:cNvSpPr txBox="1"/>
      </xdr:nvSpPr>
      <xdr:spPr>
        <a:xfrm>
          <a:off x="3145790" y="45253275"/>
          <a:ext cx="179705" cy="10160"/>
        </a:xfrm>
        <a:prstGeom prst="rect">
          <a:avLst/>
        </a:prstGeom>
        <a:noFill/>
        <a:ln w="9525">
          <a:noFill/>
        </a:ln>
      </xdr:spPr>
    </xdr:sp>
    <xdr:clientData/>
  </xdr:twoCellAnchor>
  <xdr:twoCellAnchor editAs="oneCell">
    <xdr:from>
      <xdr:col>3</xdr:col>
      <xdr:colOff>0</xdr:colOff>
      <xdr:row>75</xdr:row>
      <xdr:rowOff>0</xdr:rowOff>
    </xdr:from>
    <xdr:to>
      <xdr:col>3</xdr:col>
      <xdr:colOff>179705</xdr:colOff>
      <xdr:row>75</xdr:row>
      <xdr:rowOff>10160</xdr:rowOff>
    </xdr:to>
    <xdr:sp>
      <xdr:nvSpPr>
        <xdr:cNvPr id="727" name="Text Box 4728"/>
        <xdr:cNvSpPr txBox="1"/>
      </xdr:nvSpPr>
      <xdr:spPr>
        <a:xfrm>
          <a:off x="3145790" y="45253275"/>
          <a:ext cx="179705" cy="1016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28"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29"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0"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1"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2"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3"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4"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5"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6"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7"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8"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39"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40"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41"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42"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3"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4"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5"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6"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7"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8"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49"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50"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51"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172085</xdr:colOff>
      <xdr:row>75</xdr:row>
      <xdr:rowOff>11430</xdr:rowOff>
    </xdr:to>
    <xdr:sp>
      <xdr:nvSpPr>
        <xdr:cNvPr id="752" name="Text Box 4728"/>
        <xdr:cNvSpPr txBox="1"/>
      </xdr:nvSpPr>
      <xdr:spPr>
        <a:xfrm>
          <a:off x="5410835" y="45253275"/>
          <a:ext cx="17208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3"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4"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5"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6"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7"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8"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59"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75</xdr:row>
      <xdr:rowOff>0</xdr:rowOff>
    </xdr:from>
    <xdr:to>
      <xdr:col>4</xdr:col>
      <xdr:colOff>180975</xdr:colOff>
      <xdr:row>75</xdr:row>
      <xdr:rowOff>11430</xdr:rowOff>
    </xdr:to>
    <xdr:sp>
      <xdr:nvSpPr>
        <xdr:cNvPr id="760" name="Text Box 4728"/>
        <xdr:cNvSpPr txBox="1"/>
      </xdr:nvSpPr>
      <xdr:spPr>
        <a:xfrm>
          <a:off x="5410835" y="45253275"/>
          <a:ext cx="180975" cy="1143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1"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2"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3"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4"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5"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6"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7"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8"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69"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0"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1"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2"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3"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4"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75"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76"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77"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78"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79"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0"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1"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2"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3"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4"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172085</xdr:colOff>
      <xdr:row>53</xdr:row>
      <xdr:rowOff>10160</xdr:rowOff>
    </xdr:to>
    <xdr:sp>
      <xdr:nvSpPr>
        <xdr:cNvPr id="785" name="Text Box 4728"/>
        <xdr:cNvSpPr txBox="1"/>
      </xdr:nvSpPr>
      <xdr:spPr>
        <a:xfrm>
          <a:off x="5410835" y="32080200"/>
          <a:ext cx="17208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86"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87"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88"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89"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90"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91"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92" name="Text Box 4728"/>
        <xdr:cNvSpPr txBox="1"/>
      </xdr:nvSpPr>
      <xdr:spPr>
        <a:xfrm>
          <a:off x="5410835" y="32080200"/>
          <a:ext cx="179705" cy="10160"/>
        </a:xfrm>
        <a:prstGeom prst="rect">
          <a:avLst/>
        </a:prstGeom>
        <a:noFill/>
        <a:ln w="9525">
          <a:noFill/>
        </a:ln>
      </xdr:spPr>
    </xdr:sp>
    <xdr:clientData/>
  </xdr:twoCellAnchor>
  <xdr:twoCellAnchor editAs="oneCell">
    <xdr:from>
      <xdr:col>4</xdr:col>
      <xdr:colOff>0</xdr:colOff>
      <xdr:row>53</xdr:row>
      <xdr:rowOff>0</xdr:rowOff>
    </xdr:from>
    <xdr:to>
      <xdr:col>4</xdr:col>
      <xdr:colOff>179705</xdr:colOff>
      <xdr:row>53</xdr:row>
      <xdr:rowOff>10160</xdr:rowOff>
    </xdr:to>
    <xdr:sp>
      <xdr:nvSpPr>
        <xdr:cNvPr id="793" name="Text Box 4728"/>
        <xdr:cNvSpPr txBox="1"/>
      </xdr:nvSpPr>
      <xdr:spPr>
        <a:xfrm>
          <a:off x="5410835" y="32080200"/>
          <a:ext cx="179705" cy="1016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8"/>
  <sheetViews>
    <sheetView tabSelected="1" zoomScale="80" zoomScaleNormal="80" topLeftCell="A18" workbookViewId="0">
      <selection activeCell="D31" sqref="D31"/>
    </sheetView>
  </sheetViews>
  <sheetFormatPr defaultColWidth="8.89166666666667" defaultRowHeight="13.5"/>
  <cols>
    <col min="1" max="1" width="5.475" style="1" customWidth="1"/>
    <col min="2" max="2" width="22.8916666666667" style="2" customWidth="1"/>
    <col min="3" max="3" width="12.9166666666667" style="2" customWidth="1"/>
    <col min="4" max="4" width="29.725" style="3" customWidth="1"/>
    <col min="5" max="5" width="17.225" style="2" customWidth="1"/>
    <col min="6" max="6" width="13.0583333333333" style="2" customWidth="1"/>
    <col min="7" max="7" width="10.775" style="2" customWidth="1"/>
    <col min="8" max="8" width="12.5583333333333" style="2" customWidth="1"/>
    <col min="9" max="10" width="12.775" style="2" customWidth="1"/>
    <col min="11" max="11" width="13.8916666666667" style="2" customWidth="1"/>
    <col min="12" max="14" width="12.6416666666667" style="2" customWidth="1"/>
    <col min="15" max="15" width="17.3583333333333" style="2" customWidth="1"/>
    <col min="16" max="16" width="10.775" style="2" customWidth="1"/>
    <col min="17" max="17" width="13.8916666666667" style="2" customWidth="1"/>
    <col min="18" max="18" width="12" style="2" customWidth="1"/>
    <col min="19" max="19" width="21.1083333333333" style="2" customWidth="1"/>
    <col min="20" max="20" width="11.1083333333333" style="2" customWidth="1"/>
    <col min="21" max="16384" width="8.89166666666667" style="2"/>
  </cols>
  <sheetData>
    <row r="1" ht="30" customHeight="1" spans="1:20">
      <c r="A1" s="4" t="s">
        <v>0</v>
      </c>
      <c r="B1" s="4"/>
      <c r="C1" s="5"/>
      <c r="D1" s="6"/>
      <c r="E1" s="7"/>
      <c r="F1" s="7"/>
      <c r="G1" s="6"/>
      <c r="H1" s="6"/>
      <c r="I1" s="6"/>
      <c r="J1" s="6"/>
      <c r="K1" s="6"/>
      <c r="L1" s="6"/>
      <c r="M1" s="6"/>
      <c r="N1" s="6"/>
      <c r="O1" s="6"/>
      <c r="P1" s="7"/>
      <c r="Q1" s="7"/>
      <c r="R1" s="7"/>
      <c r="S1" s="7"/>
      <c r="T1" s="35"/>
    </row>
    <row r="2" ht="43" customHeight="1" spans="1:20">
      <c r="A2" s="8" t="s">
        <v>1</v>
      </c>
      <c r="B2" s="9"/>
      <c r="C2" s="9"/>
      <c r="D2" s="9"/>
      <c r="E2" s="9"/>
      <c r="F2" s="9"/>
      <c r="G2" s="9"/>
      <c r="H2" s="9"/>
      <c r="I2" s="9"/>
      <c r="J2" s="9"/>
      <c r="K2" s="9"/>
      <c r="L2" s="9"/>
      <c r="M2" s="9"/>
      <c r="N2" s="9"/>
      <c r="O2" s="9"/>
      <c r="P2" s="9"/>
      <c r="Q2" s="9"/>
      <c r="R2" s="9"/>
      <c r="S2" s="9"/>
      <c r="T2" s="9"/>
    </row>
    <row r="3" ht="54" customHeight="1" spans="1:20">
      <c r="A3" s="10" t="s">
        <v>2</v>
      </c>
      <c r="B3" s="10" t="s">
        <v>3</v>
      </c>
      <c r="C3" s="10" t="s">
        <v>4</v>
      </c>
      <c r="D3" s="10" t="s">
        <v>5</v>
      </c>
      <c r="E3" s="10" t="s">
        <v>6</v>
      </c>
      <c r="F3" s="10" t="s">
        <v>7</v>
      </c>
      <c r="G3" s="10" t="s">
        <v>8</v>
      </c>
      <c r="H3" s="10" t="s">
        <v>9</v>
      </c>
      <c r="I3" s="10" t="s">
        <v>10</v>
      </c>
      <c r="J3" s="27" t="s">
        <v>11</v>
      </c>
      <c r="K3" s="28"/>
      <c r="L3" s="28"/>
      <c r="M3" s="28"/>
      <c r="N3" s="28"/>
      <c r="O3" s="29" t="s">
        <v>12</v>
      </c>
      <c r="P3" s="10" t="s">
        <v>13</v>
      </c>
      <c r="Q3" s="10" t="s">
        <v>14</v>
      </c>
      <c r="R3" s="10" t="s">
        <v>15</v>
      </c>
      <c r="S3" s="10" t="s">
        <v>16</v>
      </c>
      <c r="T3" s="10" t="s">
        <v>17</v>
      </c>
    </row>
    <row r="4" ht="54" customHeight="1" spans="1:20">
      <c r="A4" s="11"/>
      <c r="B4" s="11"/>
      <c r="C4" s="11"/>
      <c r="D4" s="11"/>
      <c r="E4" s="11"/>
      <c r="F4" s="11"/>
      <c r="G4" s="11"/>
      <c r="H4" s="11"/>
      <c r="I4" s="11"/>
      <c r="J4" s="29" t="s">
        <v>18</v>
      </c>
      <c r="K4" s="29" t="s">
        <v>19</v>
      </c>
      <c r="L4" s="29" t="s">
        <v>20</v>
      </c>
      <c r="M4" s="29" t="s">
        <v>21</v>
      </c>
      <c r="N4" s="30" t="s">
        <v>22</v>
      </c>
      <c r="O4" s="29"/>
      <c r="P4" s="11"/>
      <c r="Q4" s="11"/>
      <c r="R4" s="11"/>
      <c r="S4" s="11"/>
      <c r="T4" s="11"/>
    </row>
    <row r="5" ht="37" customHeight="1" spans="1:20">
      <c r="A5" s="12" t="s">
        <v>23</v>
      </c>
      <c r="B5" s="12"/>
      <c r="C5" s="12"/>
      <c r="D5" s="12"/>
      <c r="E5" s="12"/>
      <c r="F5" s="12"/>
      <c r="G5" s="12"/>
      <c r="H5" s="13">
        <f t="shared" ref="H5:N5" si="0">H6+H37+H82</f>
        <v>48801.186692</v>
      </c>
      <c r="I5" s="13">
        <f t="shared" si="0"/>
        <v>15435.768123</v>
      </c>
      <c r="J5" s="13">
        <f t="shared" si="0"/>
        <v>10536</v>
      </c>
      <c r="K5" s="13">
        <f t="shared" si="0"/>
        <v>10525</v>
      </c>
      <c r="L5" s="13">
        <f t="shared" si="0"/>
        <v>0</v>
      </c>
      <c r="M5" s="13">
        <f t="shared" si="0"/>
        <v>0</v>
      </c>
      <c r="N5" s="13">
        <f t="shared" si="0"/>
        <v>11</v>
      </c>
      <c r="O5" s="13"/>
      <c r="P5" s="31"/>
      <c r="Q5" s="31"/>
      <c r="R5" s="31"/>
      <c r="S5" s="31"/>
      <c r="T5" s="31"/>
    </row>
    <row r="6" ht="38" customHeight="1" spans="1:20">
      <c r="A6" s="14" t="s">
        <v>24</v>
      </c>
      <c r="B6" s="14"/>
      <c r="C6" s="14"/>
      <c r="D6" s="14"/>
      <c r="E6" s="14"/>
      <c r="F6" s="14"/>
      <c r="G6" s="14"/>
      <c r="H6" s="15">
        <f t="shared" ref="H6:N6" si="1">H7+H35</f>
        <v>15169.175839</v>
      </c>
      <c r="I6" s="15">
        <f t="shared" si="1"/>
        <v>4474.0405</v>
      </c>
      <c r="J6" s="15">
        <f t="shared" si="1"/>
        <v>3086.72</v>
      </c>
      <c r="K6" s="15">
        <f t="shared" si="1"/>
        <v>3086.72</v>
      </c>
      <c r="L6" s="15"/>
      <c r="M6" s="15"/>
      <c r="N6" s="15"/>
      <c r="O6" s="15"/>
      <c r="P6" s="32"/>
      <c r="Q6" s="32"/>
      <c r="R6" s="32"/>
      <c r="S6" s="32"/>
      <c r="T6" s="32"/>
    </row>
    <row r="7" ht="38" customHeight="1" spans="1:20">
      <c r="A7" s="16" t="s">
        <v>25</v>
      </c>
      <c r="B7" s="17"/>
      <c r="C7" s="17"/>
      <c r="D7" s="17"/>
      <c r="E7" s="17"/>
      <c r="F7" s="17"/>
      <c r="G7" s="18"/>
      <c r="H7" s="15">
        <f t="shared" ref="H7:N7" si="2">SUM(H8:H34)</f>
        <v>14669.175839</v>
      </c>
      <c r="I7" s="15">
        <f t="shared" si="2"/>
        <v>4474.0405</v>
      </c>
      <c r="J7" s="15">
        <f t="shared" si="2"/>
        <v>2986.72</v>
      </c>
      <c r="K7" s="15">
        <f t="shared" si="2"/>
        <v>2986.72</v>
      </c>
      <c r="L7" s="15"/>
      <c r="M7" s="15"/>
      <c r="N7" s="15"/>
      <c r="O7" s="15"/>
      <c r="P7" s="32"/>
      <c r="Q7" s="32"/>
      <c r="R7" s="32"/>
      <c r="S7" s="32"/>
      <c r="T7" s="32"/>
    </row>
    <row r="8" ht="57" spans="1:20">
      <c r="A8" s="19">
        <v>1</v>
      </c>
      <c r="B8" s="19" t="s">
        <v>26</v>
      </c>
      <c r="C8" s="19" t="s">
        <v>27</v>
      </c>
      <c r="D8" s="19" t="s">
        <v>28</v>
      </c>
      <c r="E8" s="19" t="s">
        <v>29</v>
      </c>
      <c r="F8" s="19" t="s">
        <v>30</v>
      </c>
      <c r="G8" s="20" t="s">
        <v>31</v>
      </c>
      <c r="H8" s="21">
        <v>4250</v>
      </c>
      <c r="I8" s="21"/>
      <c r="J8" s="21">
        <v>300</v>
      </c>
      <c r="K8" s="21">
        <v>300</v>
      </c>
      <c r="L8" s="21"/>
      <c r="M8" s="21"/>
      <c r="N8" s="21"/>
      <c r="O8" s="21" t="s">
        <v>32</v>
      </c>
      <c r="P8" s="19" t="s">
        <v>33</v>
      </c>
      <c r="Q8" s="19" t="s">
        <v>33</v>
      </c>
      <c r="R8" s="19" t="s">
        <v>34</v>
      </c>
      <c r="S8" s="36" t="s">
        <v>35</v>
      </c>
      <c r="T8" s="19"/>
    </row>
    <row r="9" ht="54" spans="1:20">
      <c r="A9" s="19">
        <v>2</v>
      </c>
      <c r="B9" s="19" t="s">
        <v>36</v>
      </c>
      <c r="C9" s="19" t="s">
        <v>27</v>
      </c>
      <c r="D9" s="19" t="s">
        <v>37</v>
      </c>
      <c r="E9" s="19" t="s">
        <v>38</v>
      </c>
      <c r="F9" s="19" t="s">
        <v>30</v>
      </c>
      <c r="G9" s="20" t="s">
        <v>31</v>
      </c>
      <c r="H9" s="21">
        <v>500</v>
      </c>
      <c r="I9" s="21"/>
      <c r="J9" s="21">
        <v>100</v>
      </c>
      <c r="K9" s="21">
        <v>100</v>
      </c>
      <c r="L9" s="21"/>
      <c r="M9" s="21"/>
      <c r="N9" s="21"/>
      <c r="O9" s="21" t="s">
        <v>32</v>
      </c>
      <c r="P9" s="19" t="s">
        <v>33</v>
      </c>
      <c r="Q9" s="19" t="s">
        <v>33</v>
      </c>
      <c r="R9" s="19" t="s">
        <v>34</v>
      </c>
      <c r="S9" s="36" t="s">
        <v>35</v>
      </c>
      <c r="T9" s="19"/>
    </row>
    <row r="10" ht="54" spans="1:20">
      <c r="A10" s="19">
        <v>3</v>
      </c>
      <c r="B10" s="19" t="s">
        <v>39</v>
      </c>
      <c r="C10" s="19" t="s">
        <v>27</v>
      </c>
      <c r="D10" s="19" t="s">
        <v>40</v>
      </c>
      <c r="E10" s="19" t="s">
        <v>41</v>
      </c>
      <c r="F10" s="19" t="s">
        <v>30</v>
      </c>
      <c r="G10" s="20" t="s">
        <v>31</v>
      </c>
      <c r="H10" s="21">
        <v>500</v>
      </c>
      <c r="I10" s="21"/>
      <c r="J10" s="21">
        <v>100</v>
      </c>
      <c r="K10" s="21">
        <v>100</v>
      </c>
      <c r="L10" s="21"/>
      <c r="M10" s="21"/>
      <c r="N10" s="21"/>
      <c r="O10" s="21" t="s">
        <v>32</v>
      </c>
      <c r="P10" s="19" t="s">
        <v>33</v>
      </c>
      <c r="Q10" s="19" t="s">
        <v>33</v>
      </c>
      <c r="R10" s="19" t="s">
        <v>34</v>
      </c>
      <c r="S10" s="36" t="s">
        <v>35</v>
      </c>
      <c r="T10" s="19"/>
    </row>
    <row r="11" ht="57" spans="1:20">
      <c r="A11" s="19">
        <v>4</v>
      </c>
      <c r="B11" s="19" t="s">
        <v>42</v>
      </c>
      <c r="C11" s="19" t="s">
        <v>43</v>
      </c>
      <c r="D11" s="19" t="s">
        <v>44</v>
      </c>
      <c r="E11" s="19" t="s">
        <v>45</v>
      </c>
      <c r="F11" s="19" t="s">
        <v>30</v>
      </c>
      <c r="G11" s="20" t="s">
        <v>46</v>
      </c>
      <c r="H11" s="21">
        <v>3000</v>
      </c>
      <c r="I11" s="21">
        <v>1380</v>
      </c>
      <c r="J11" s="21">
        <v>316</v>
      </c>
      <c r="K11" s="21">
        <v>316</v>
      </c>
      <c r="L11" s="21"/>
      <c r="M11" s="21"/>
      <c r="N11" s="21"/>
      <c r="O11" s="21" t="s">
        <v>32</v>
      </c>
      <c r="P11" s="19" t="s">
        <v>33</v>
      </c>
      <c r="Q11" s="19" t="s">
        <v>33</v>
      </c>
      <c r="R11" s="19" t="s">
        <v>34</v>
      </c>
      <c r="S11" s="37" t="s">
        <v>47</v>
      </c>
      <c r="T11" s="20" t="s">
        <v>48</v>
      </c>
    </row>
    <row r="12" ht="42.75" spans="1:20">
      <c r="A12" s="19">
        <v>5</v>
      </c>
      <c r="B12" s="19" t="s">
        <v>49</v>
      </c>
      <c r="C12" s="19" t="s">
        <v>27</v>
      </c>
      <c r="D12" s="19" t="s">
        <v>50</v>
      </c>
      <c r="E12" s="19" t="s">
        <v>51</v>
      </c>
      <c r="F12" s="19" t="s">
        <v>30</v>
      </c>
      <c r="G12" s="20" t="s">
        <v>46</v>
      </c>
      <c r="H12" s="21">
        <v>99.89</v>
      </c>
      <c r="I12" s="21">
        <v>60</v>
      </c>
      <c r="J12" s="21">
        <v>39.89</v>
      </c>
      <c r="K12" s="21">
        <v>39.89</v>
      </c>
      <c r="L12" s="21"/>
      <c r="M12" s="21"/>
      <c r="N12" s="21"/>
      <c r="O12" s="21" t="s">
        <v>32</v>
      </c>
      <c r="P12" s="19" t="s">
        <v>33</v>
      </c>
      <c r="Q12" s="19" t="s">
        <v>52</v>
      </c>
      <c r="R12" s="19" t="s">
        <v>34</v>
      </c>
      <c r="S12" s="37" t="s">
        <v>47</v>
      </c>
      <c r="T12" s="20" t="s">
        <v>48</v>
      </c>
    </row>
    <row r="13" ht="42.75" spans="1:20">
      <c r="A13" s="19">
        <v>6</v>
      </c>
      <c r="B13" s="19" t="s">
        <v>53</v>
      </c>
      <c r="C13" s="19" t="s">
        <v>27</v>
      </c>
      <c r="D13" s="19" t="s">
        <v>54</v>
      </c>
      <c r="E13" s="19" t="s">
        <v>55</v>
      </c>
      <c r="F13" s="19" t="s">
        <v>30</v>
      </c>
      <c r="G13" s="20" t="s">
        <v>46</v>
      </c>
      <c r="H13" s="21">
        <v>643.68</v>
      </c>
      <c r="I13" s="21">
        <v>193.104</v>
      </c>
      <c r="J13" s="21">
        <v>200</v>
      </c>
      <c r="K13" s="21">
        <v>200</v>
      </c>
      <c r="L13" s="21"/>
      <c r="M13" s="21"/>
      <c r="N13" s="21"/>
      <c r="O13" s="21" t="s">
        <v>32</v>
      </c>
      <c r="P13" s="19" t="s">
        <v>33</v>
      </c>
      <c r="Q13" s="19" t="s">
        <v>55</v>
      </c>
      <c r="R13" s="19" t="s">
        <v>34</v>
      </c>
      <c r="S13" s="37" t="s">
        <v>47</v>
      </c>
      <c r="T13" s="20" t="s">
        <v>48</v>
      </c>
    </row>
    <row r="14" ht="57" spans="1:20">
      <c r="A14" s="19">
        <v>7</v>
      </c>
      <c r="B14" s="19" t="s">
        <v>56</v>
      </c>
      <c r="C14" s="19" t="s">
        <v>27</v>
      </c>
      <c r="D14" s="19" t="s">
        <v>57</v>
      </c>
      <c r="E14" s="19" t="s">
        <v>45</v>
      </c>
      <c r="F14" s="19" t="s">
        <v>30</v>
      </c>
      <c r="G14" s="20" t="s">
        <v>46</v>
      </c>
      <c r="H14" s="21">
        <v>231.86</v>
      </c>
      <c r="I14" s="21">
        <v>129.5348</v>
      </c>
      <c r="J14" s="21">
        <v>102.32</v>
      </c>
      <c r="K14" s="21">
        <v>102.32</v>
      </c>
      <c r="L14" s="21"/>
      <c r="M14" s="21"/>
      <c r="N14" s="21"/>
      <c r="O14" s="21" t="s">
        <v>32</v>
      </c>
      <c r="P14" s="19" t="s">
        <v>33</v>
      </c>
      <c r="Q14" s="19" t="s">
        <v>33</v>
      </c>
      <c r="R14" s="19" t="s">
        <v>34</v>
      </c>
      <c r="S14" s="37" t="s">
        <v>47</v>
      </c>
      <c r="T14" s="20" t="s">
        <v>48</v>
      </c>
    </row>
    <row r="15" ht="57" spans="1:20">
      <c r="A15" s="19">
        <v>8</v>
      </c>
      <c r="B15" s="19" t="s">
        <v>58</v>
      </c>
      <c r="C15" s="19" t="s">
        <v>27</v>
      </c>
      <c r="D15" s="19" t="s">
        <v>59</v>
      </c>
      <c r="E15" s="19" t="s">
        <v>60</v>
      </c>
      <c r="F15" s="19" t="s">
        <v>30</v>
      </c>
      <c r="G15" s="20" t="s">
        <v>46</v>
      </c>
      <c r="H15" s="21">
        <v>116.3</v>
      </c>
      <c r="I15" s="21">
        <v>69.78</v>
      </c>
      <c r="J15" s="21">
        <v>40</v>
      </c>
      <c r="K15" s="21">
        <v>40</v>
      </c>
      <c r="L15" s="21"/>
      <c r="M15" s="21"/>
      <c r="N15" s="21"/>
      <c r="O15" s="21" t="s">
        <v>32</v>
      </c>
      <c r="P15" s="19" t="s">
        <v>33</v>
      </c>
      <c r="Q15" s="19" t="s">
        <v>61</v>
      </c>
      <c r="R15" s="19" t="s">
        <v>34</v>
      </c>
      <c r="S15" s="37" t="s">
        <v>47</v>
      </c>
      <c r="T15" s="20" t="s">
        <v>48</v>
      </c>
    </row>
    <row r="16" ht="42.75" spans="1:20">
      <c r="A16" s="19">
        <v>9</v>
      </c>
      <c r="B16" s="19" t="s">
        <v>62</v>
      </c>
      <c r="C16" s="19" t="s">
        <v>27</v>
      </c>
      <c r="D16" s="19" t="s">
        <v>63</v>
      </c>
      <c r="E16" s="19" t="s">
        <v>64</v>
      </c>
      <c r="F16" s="19" t="s">
        <v>30</v>
      </c>
      <c r="G16" s="20" t="s">
        <v>46</v>
      </c>
      <c r="H16" s="21">
        <v>616.403639</v>
      </c>
      <c r="I16" s="21">
        <v>210.93</v>
      </c>
      <c r="J16" s="21">
        <v>200</v>
      </c>
      <c r="K16" s="21">
        <v>200</v>
      </c>
      <c r="L16" s="21"/>
      <c r="M16" s="21"/>
      <c r="N16" s="21"/>
      <c r="O16" s="21" t="s">
        <v>32</v>
      </c>
      <c r="P16" s="19" t="s">
        <v>33</v>
      </c>
      <c r="Q16" s="19" t="s">
        <v>33</v>
      </c>
      <c r="R16" s="19" t="s">
        <v>34</v>
      </c>
      <c r="S16" s="37" t="s">
        <v>47</v>
      </c>
      <c r="T16" s="20" t="s">
        <v>48</v>
      </c>
    </row>
    <row r="17" ht="42.75" spans="1:20">
      <c r="A17" s="19">
        <v>10</v>
      </c>
      <c r="B17" s="19" t="s">
        <v>65</v>
      </c>
      <c r="C17" s="19" t="s">
        <v>27</v>
      </c>
      <c r="D17" s="19" t="s">
        <v>66</v>
      </c>
      <c r="E17" s="19" t="s">
        <v>67</v>
      </c>
      <c r="F17" s="19" t="s">
        <v>30</v>
      </c>
      <c r="G17" s="20" t="s">
        <v>46</v>
      </c>
      <c r="H17" s="21">
        <v>991.11</v>
      </c>
      <c r="I17" s="21">
        <v>360</v>
      </c>
      <c r="J17" s="21">
        <v>400.34</v>
      </c>
      <c r="K17" s="21">
        <v>400.34</v>
      </c>
      <c r="L17" s="21"/>
      <c r="M17" s="21"/>
      <c r="N17" s="21"/>
      <c r="O17" s="21" t="s">
        <v>32</v>
      </c>
      <c r="P17" s="19" t="s">
        <v>33</v>
      </c>
      <c r="Q17" s="19" t="s">
        <v>33</v>
      </c>
      <c r="R17" s="19" t="s">
        <v>34</v>
      </c>
      <c r="S17" s="37" t="s">
        <v>47</v>
      </c>
      <c r="T17" s="20" t="s">
        <v>48</v>
      </c>
    </row>
    <row r="18" ht="42.75" spans="1:20">
      <c r="A18" s="19">
        <v>11</v>
      </c>
      <c r="B18" s="19" t="s">
        <v>68</v>
      </c>
      <c r="C18" s="19" t="s">
        <v>27</v>
      </c>
      <c r="D18" s="19" t="s">
        <v>69</v>
      </c>
      <c r="E18" s="19" t="s">
        <v>70</v>
      </c>
      <c r="F18" s="19" t="s">
        <v>30</v>
      </c>
      <c r="G18" s="20" t="s">
        <v>46</v>
      </c>
      <c r="H18" s="21">
        <v>125.088</v>
      </c>
      <c r="I18" s="21">
        <v>100.07</v>
      </c>
      <c r="J18" s="21">
        <v>22</v>
      </c>
      <c r="K18" s="21">
        <v>22</v>
      </c>
      <c r="L18" s="21"/>
      <c r="M18" s="21"/>
      <c r="N18" s="21"/>
      <c r="O18" s="21" t="s">
        <v>32</v>
      </c>
      <c r="P18" s="19" t="s">
        <v>33</v>
      </c>
      <c r="Q18" s="19" t="s">
        <v>71</v>
      </c>
      <c r="R18" s="19" t="s">
        <v>34</v>
      </c>
      <c r="S18" s="37" t="s">
        <v>47</v>
      </c>
      <c r="T18" s="20" t="s">
        <v>48</v>
      </c>
    </row>
    <row r="19" ht="42.75" spans="1:20">
      <c r="A19" s="19">
        <v>12</v>
      </c>
      <c r="B19" s="19" t="s">
        <v>72</v>
      </c>
      <c r="C19" s="19" t="s">
        <v>27</v>
      </c>
      <c r="D19" s="19" t="s">
        <v>73</v>
      </c>
      <c r="E19" s="19" t="s">
        <v>74</v>
      </c>
      <c r="F19" s="19" t="s">
        <v>30</v>
      </c>
      <c r="G19" s="20" t="s">
        <v>46</v>
      </c>
      <c r="H19" s="21">
        <v>159.168</v>
      </c>
      <c r="I19" s="21">
        <v>47.748</v>
      </c>
      <c r="J19" s="21">
        <v>100</v>
      </c>
      <c r="K19" s="21">
        <v>100</v>
      </c>
      <c r="L19" s="21"/>
      <c r="M19" s="21"/>
      <c r="N19" s="21"/>
      <c r="O19" s="21" t="s">
        <v>32</v>
      </c>
      <c r="P19" s="19" t="s">
        <v>33</v>
      </c>
      <c r="Q19" s="19" t="s">
        <v>75</v>
      </c>
      <c r="R19" s="19" t="s">
        <v>34</v>
      </c>
      <c r="S19" s="37" t="s">
        <v>47</v>
      </c>
      <c r="T19" s="20" t="s">
        <v>48</v>
      </c>
    </row>
    <row r="20" ht="57" spans="1:20">
      <c r="A20" s="19">
        <v>13</v>
      </c>
      <c r="B20" s="19" t="s">
        <v>76</v>
      </c>
      <c r="C20" s="19" t="s">
        <v>27</v>
      </c>
      <c r="D20" s="19" t="s">
        <v>77</v>
      </c>
      <c r="E20" s="19" t="s">
        <v>78</v>
      </c>
      <c r="F20" s="19" t="s">
        <v>30</v>
      </c>
      <c r="G20" s="20" t="s">
        <v>46</v>
      </c>
      <c r="H20" s="21">
        <v>131.74</v>
      </c>
      <c r="I20" s="21">
        <v>56.46</v>
      </c>
      <c r="J20" s="21">
        <v>70</v>
      </c>
      <c r="K20" s="21">
        <v>70</v>
      </c>
      <c r="L20" s="21"/>
      <c r="M20" s="21"/>
      <c r="N20" s="21"/>
      <c r="O20" s="21" t="s">
        <v>32</v>
      </c>
      <c r="P20" s="19" t="s">
        <v>33</v>
      </c>
      <c r="Q20" s="19" t="s">
        <v>75</v>
      </c>
      <c r="R20" s="19" t="s">
        <v>34</v>
      </c>
      <c r="S20" s="37" t="s">
        <v>47</v>
      </c>
      <c r="T20" s="20" t="s">
        <v>48</v>
      </c>
    </row>
    <row r="21" ht="42.75" spans="1:20">
      <c r="A21" s="19">
        <v>14</v>
      </c>
      <c r="B21" s="19" t="s">
        <v>79</v>
      </c>
      <c r="C21" s="19" t="s">
        <v>27</v>
      </c>
      <c r="D21" s="19" t="s">
        <v>80</v>
      </c>
      <c r="E21" s="19" t="s">
        <v>75</v>
      </c>
      <c r="F21" s="19" t="s">
        <v>30</v>
      </c>
      <c r="G21" s="20" t="s">
        <v>46</v>
      </c>
      <c r="H21" s="21">
        <v>119.78</v>
      </c>
      <c r="I21" s="21">
        <v>60</v>
      </c>
      <c r="J21" s="21">
        <v>55</v>
      </c>
      <c r="K21" s="21">
        <v>55</v>
      </c>
      <c r="L21" s="21"/>
      <c r="M21" s="21"/>
      <c r="N21" s="21"/>
      <c r="O21" s="21" t="s">
        <v>32</v>
      </c>
      <c r="P21" s="19" t="s">
        <v>33</v>
      </c>
      <c r="Q21" s="19" t="s">
        <v>75</v>
      </c>
      <c r="R21" s="19" t="s">
        <v>34</v>
      </c>
      <c r="S21" s="37" t="s">
        <v>47</v>
      </c>
      <c r="T21" s="20" t="s">
        <v>48</v>
      </c>
    </row>
    <row r="22" ht="42.75" spans="1:20">
      <c r="A22" s="19">
        <v>15</v>
      </c>
      <c r="B22" s="19" t="s">
        <v>81</v>
      </c>
      <c r="C22" s="19" t="s">
        <v>27</v>
      </c>
      <c r="D22" s="19" t="s">
        <v>82</v>
      </c>
      <c r="E22" s="19" t="s">
        <v>74</v>
      </c>
      <c r="F22" s="19" t="s">
        <v>30</v>
      </c>
      <c r="G22" s="20" t="s">
        <v>46</v>
      </c>
      <c r="H22" s="21">
        <v>76.4</v>
      </c>
      <c r="I22" s="21">
        <v>61.12</v>
      </c>
      <c r="J22" s="21">
        <v>7.57</v>
      </c>
      <c r="K22" s="21">
        <v>7.57</v>
      </c>
      <c r="L22" s="21"/>
      <c r="M22" s="21"/>
      <c r="N22" s="21"/>
      <c r="O22" s="21" t="s">
        <v>32</v>
      </c>
      <c r="P22" s="19" t="s">
        <v>33</v>
      </c>
      <c r="Q22" s="19" t="s">
        <v>75</v>
      </c>
      <c r="R22" s="19" t="s">
        <v>34</v>
      </c>
      <c r="S22" s="37" t="s">
        <v>47</v>
      </c>
      <c r="T22" s="20" t="s">
        <v>48</v>
      </c>
    </row>
    <row r="23" ht="57" spans="1:20">
      <c r="A23" s="19">
        <v>16</v>
      </c>
      <c r="B23" s="19" t="s">
        <v>83</v>
      </c>
      <c r="C23" s="19" t="s">
        <v>27</v>
      </c>
      <c r="D23" s="19" t="s">
        <v>84</v>
      </c>
      <c r="E23" s="19" t="s">
        <v>85</v>
      </c>
      <c r="F23" s="19" t="s">
        <v>30</v>
      </c>
      <c r="G23" s="20" t="s">
        <v>46</v>
      </c>
      <c r="H23" s="21">
        <v>387.83</v>
      </c>
      <c r="I23" s="21">
        <v>116.35</v>
      </c>
      <c r="J23" s="21">
        <v>135</v>
      </c>
      <c r="K23" s="21">
        <v>135</v>
      </c>
      <c r="L23" s="21"/>
      <c r="M23" s="21"/>
      <c r="N23" s="21"/>
      <c r="O23" s="21" t="s">
        <v>32</v>
      </c>
      <c r="P23" s="19" t="s">
        <v>33</v>
      </c>
      <c r="Q23" s="19" t="s">
        <v>71</v>
      </c>
      <c r="R23" s="19" t="s">
        <v>34</v>
      </c>
      <c r="S23" s="37" t="s">
        <v>47</v>
      </c>
      <c r="T23" s="20" t="s">
        <v>48</v>
      </c>
    </row>
    <row r="24" ht="42.75" spans="1:20">
      <c r="A24" s="19">
        <v>17</v>
      </c>
      <c r="B24" s="19" t="s">
        <v>86</v>
      </c>
      <c r="C24" s="19" t="s">
        <v>27</v>
      </c>
      <c r="D24" s="19" t="s">
        <v>87</v>
      </c>
      <c r="E24" s="19" t="s">
        <v>88</v>
      </c>
      <c r="F24" s="19" t="s">
        <v>30</v>
      </c>
      <c r="G24" s="20" t="s">
        <v>46</v>
      </c>
      <c r="H24" s="21">
        <v>115.367</v>
      </c>
      <c r="I24" s="21">
        <v>92.287</v>
      </c>
      <c r="J24" s="21">
        <v>20</v>
      </c>
      <c r="K24" s="21">
        <v>20</v>
      </c>
      <c r="L24" s="21"/>
      <c r="M24" s="21"/>
      <c r="N24" s="21"/>
      <c r="O24" s="21" t="s">
        <v>32</v>
      </c>
      <c r="P24" s="19" t="s">
        <v>33</v>
      </c>
      <c r="Q24" s="19" t="s">
        <v>71</v>
      </c>
      <c r="R24" s="19" t="s">
        <v>34</v>
      </c>
      <c r="S24" s="37" t="s">
        <v>47</v>
      </c>
      <c r="T24" s="20" t="s">
        <v>48</v>
      </c>
    </row>
    <row r="25" ht="42.75" spans="1:20">
      <c r="A25" s="19">
        <v>18</v>
      </c>
      <c r="B25" s="19" t="s">
        <v>89</v>
      </c>
      <c r="C25" s="19" t="s">
        <v>27</v>
      </c>
      <c r="D25" s="19" t="s">
        <v>90</v>
      </c>
      <c r="E25" s="19" t="s">
        <v>85</v>
      </c>
      <c r="F25" s="19" t="s">
        <v>30</v>
      </c>
      <c r="G25" s="20" t="s">
        <v>46</v>
      </c>
      <c r="H25" s="21">
        <v>808.4314</v>
      </c>
      <c r="I25" s="21">
        <v>579.3714</v>
      </c>
      <c r="J25" s="21">
        <v>190</v>
      </c>
      <c r="K25" s="21">
        <v>190</v>
      </c>
      <c r="L25" s="21"/>
      <c r="M25" s="21"/>
      <c r="N25" s="21"/>
      <c r="O25" s="21" t="s">
        <v>32</v>
      </c>
      <c r="P25" s="19" t="s">
        <v>33</v>
      </c>
      <c r="Q25" s="19" t="s">
        <v>91</v>
      </c>
      <c r="R25" s="19" t="s">
        <v>34</v>
      </c>
      <c r="S25" s="37" t="s">
        <v>47</v>
      </c>
      <c r="T25" s="20" t="s">
        <v>48</v>
      </c>
    </row>
    <row r="26" ht="42.75" spans="1:20">
      <c r="A26" s="19">
        <v>19</v>
      </c>
      <c r="B26" s="19" t="s">
        <v>92</v>
      </c>
      <c r="C26" s="19" t="s">
        <v>27</v>
      </c>
      <c r="D26" s="19" t="s">
        <v>93</v>
      </c>
      <c r="E26" s="19" t="s">
        <v>94</v>
      </c>
      <c r="F26" s="19" t="s">
        <v>30</v>
      </c>
      <c r="G26" s="20" t="s">
        <v>46</v>
      </c>
      <c r="H26" s="21">
        <v>431.421</v>
      </c>
      <c r="I26" s="21">
        <v>345.1368</v>
      </c>
      <c r="J26" s="21">
        <v>73</v>
      </c>
      <c r="K26" s="21">
        <v>73</v>
      </c>
      <c r="L26" s="21"/>
      <c r="M26" s="21"/>
      <c r="N26" s="21"/>
      <c r="O26" s="21" t="s">
        <v>32</v>
      </c>
      <c r="P26" s="19" t="s">
        <v>33</v>
      </c>
      <c r="Q26" s="19" t="s">
        <v>91</v>
      </c>
      <c r="R26" s="19" t="s">
        <v>34</v>
      </c>
      <c r="S26" s="37" t="s">
        <v>47</v>
      </c>
      <c r="T26" s="20" t="s">
        <v>48</v>
      </c>
    </row>
    <row r="27" ht="42.75" spans="1:20">
      <c r="A27" s="19">
        <v>20</v>
      </c>
      <c r="B27" s="19" t="s">
        <v>95</v>
      </c>
      <c r="C27" s="19" t="s">
        <v>27</v>
      </c>
      <c r="D27" s="19" t="s">
        <v>96</v>
      </c>
      <c r="E27" s="19" t="s">
        <v>94</v>
      </c>
      <c r="F27" s="19" t="s">
        <v>30</v>
      </c>
      <c r="G27" s="20" t="s">
        <v>46</v>
      </c>
      <c r="H27" s="21">
        <v>199.47</v>
      </c>
      <c r="I27" s="21">
        <v>59.84</v>
      </c>
      <c r="J27" s="21">
        <v>100</v>
      </c>
      <c r="K27" s="21">
        <v>100</v>
      </c>
      <c r="L27" s="21"/>
      <c r="M27" s="21"/>
      <c r="N27" s="21"/>
      <c r="O27" s="21" t="s">
        <v>32</v>
      </c>
      <c r="P27" s="19" t="s">
        <v>33</v>
      </c>
      <c r="Q27" s="19" t="s">
        <v>97</v>
      </c>
      <c r="R27" s="19" t="s">
        <v>34</v>
      </c>
      <c r="S27" s="37" t="s">
        <v>47</v>
      </c>
      <c r="T27" s="20" t="s">
        <v>48</v>
      </c>
    </row>
    <row r="28" ht="42.75" spans="1:20">
      <c r="A28" s="19">
        <v>21</v>
      </c>
      <c r="B28" s="19" t="s">
        <v>98</v>
      </c>
      <c r="C28" s="19" t="s">
        <v>27</v>
      </c>
      <c r="D28" s="19" t="s">
        <v>99</v>
      </c>
      <c r="E28" s="19" t="s">
        <v>100</v>
      </c>
      <c r="F28" s="19" t="s">
        <v>30</v>
      </c>
      <c r="G28" s="20" t="s">
        <v>46</v>
      </c>
      <c r="H28" s="21">
        <v>167.6868</v>
      </c>
      <c r="I28" s="21">
        <v>142.5338</v>
      </c>
      <c r="J28" s="21">
        <v>15</v>
      </c>
      <c r="K28" s="21">
        <v>15</v>
      </c>
      <c r="L28" s="21"/>
      <c r="M28" s="21"/>
      <c r="N28" s="21"/>
      <c r="O28" s="21" t="s">
        <v>32</v>
      </c>
      <c r="P28" s="19" t="s">
        <v>33</v>
      </c>
      <c r="Q28" s="19" t="s">
        <v>67</v>
      </c>
      <c r="R28" s="19" t="s">
        <v>34</v>
      </c>
      <c r="S28" s="37" t="s">
        <v>47</v>
      </c>
      <c r="T28" s="20" t="s">
        <v>48</v>
      </c>
    </row>
    <row r="29" ht="42.75" spans="1:20">
      <c r="A29" s="19">
        <v>22</v>
      </c>
      <c r="B29" s="19" t="s">
        <v>101</v>
      </c>
      <c r="C29" s="19" t="s">
        <v>27</v>
      </c>
      <c r="D29" s="19" t="s">
        <v>102</v>
      </c>
      <c r="E29" s="19" t="s">
        <v>103</v>
      </c>
      <c r="F29" s="19" t="s">
        <v>30</v>
      </c>
      <c r="G29" s="20" t="s">
        <v>46</v>
      </c>
      <c r="H29" s="21">
        <v>256</v>
      </c>
      <c r="I29" s="21">
        <v>153.6</v>
      </c>
      <c r="J29" s="21">
        <v>75.6</v>
      </c>
      <c r="K29" s="21">
        <v>75.6</v>
      </c>
      <c r="L29" s="21"/>
      <c r="M29" s="21"/>
      <c r="N29" s="21"/>
      <c r="O29" s="21" t="s">
        <v>32</v>
      </c>
      <c r="P29" s="19" t="s">
        <v>33</v>
      </c>
      <c r="Q29" s="19" t="s">
        <v>104</v>
      </c>
      <c r="R29" s="19" t="s">
        <v>34</v>
      </c>
      <c r="S29" s="37" t="s">
        <v>47</v>
      </c>
      <c r="T29" s="20" t="s">
        <v>105</v>
      </c>
    </row>
    <row r="30" ht="57" spans="1:20">
      <c r="A30" s="19">
        <v>23</v>
      </c>
      <c r="B30" s="19" t="s">
        <v>106</v>
      </c>
      <c r="C30" s="19" t="s">
        <v>27</v>
      </c>
      <c r="D30" s="19" t="s">
        <v>107</v>
      </c>
      <c r="E30" s="19" t="s">
        <v>108</v>
      </c>
      <c r="F30" s="19" t="s">
        <v>30</v>
      </c>
      <c r="G30" s="20" t="s">
        <v>46</v>
      </c>
      <c r="H30" s="21">
        <v>86.3</v>
      </c>
      <c r="I30" s="21">
        <v>68.6</v>
      </c>
      <c r="J30" s="21">
        <v>17.7</v>
      </c>
      <c r="K30" s="21">
        <v>17.7</v>
      </c>
      <c r="L30" s="21"/>
      <c r="M30" s="21"/>
      <c r="N30" s="21"/>
      <c r="O30" s="21" t="s">
        <v>32</v>
      </c>
      <c r="P30" s="19" t="s">
        <v>33</v>
      </c>
      <c r="Q30" s="19" t="s">
        <v>109</v>
      </c>
      <c r="R30" s="19" t="s">
        <v>34</v>
      </c>
      <c r="S30" s="37" t="s">
        <v>47</v>
      </c>
      <c r="T30" s="20" t="s">
        <v>48</v>
      </c>
    </row>
    <row r="31" ht="42.75" spans="1:20">
      <c r="A31" s="19">
        <v>24</v>
      </c>
      <c r="B31" s="19" t="s">
        <v>110</v>
      </c>
      <c r="C31" s="19" t="s">
        <v>27</v>
      </c>
      <c r="D31" s="19" t="s">
        <v>111</v>
      </c>
      <c r="E31" s="19" t="s">
        <v>112</v>
      </c>
      <c r="F31" s="19" t="s">
        <v>30</v>
      </c>
      <c r="G31" s="20" t="s">
        <v>46</v>
      </c>
      <c r="H31" s="21">
        <v>147.35</v>
      </c>
      <c r="I31" s="21">
        <v>44.2047</v>
      </c>
      <c r="J31" s="21">
        <v>44</v>
      </c>
      <c r="K31" s="21">
        <v>44</v>
      </c>
      <c r="L31" s="21"/>
      <c r="M31" s="21"/>
      <c r="N31" s="21"/>
      <c r="O31" s="21" t="s">
        <v>32</v>
      </c>
      <c r="P31" s="19" t="s">
        <v>33</v>
      </c>
      <c r="Q31" s="19" t="s">
        <v>109</v>
      </c>
      <c r="R31" s="19" t="s">
        <v>34</v>
      </c>
      <c r="S31" s="37" t="s">
        <v>47</v>
      </c>
      <c r="T31" s="20" t="s">
        <v>48</v>
      </c>
    </row>
    <row r="32" ht="42.75" spans="1:20">
      <c r="A32" s="19">
        <v>25</v>
      </c>
      <c r="B32" s="19" t="s">
        <v>113</v>
      </c>
      <c r="C32" s="19" t="s">
        <v>27</v>
      </c>
      <c r="D32" s="19" t="s">
        <v>114</v>
      </c>
      <c r="E32" s="19" t="s">
        <v>115</v>
      </c>
      <c r="F32" s="19" t="s">
        <v>30</v>
      </c>
      <c r="G32" s="20" t="s">
        <v>46</v>
      </c>
      <c r="H32" s="21">
        <v>44</v>
      </c>
      <c r="I32" s="21">
        <v>13.2</v>
      </c>
      <c r="J32" s="21">
        <v>30.8</v>
      </c>
      <c r="K32" s="21">
        <v>30.8</v>
      </c>
      <c r="L32" s="21"/>
      <c r="M32" s="21"/>
      <c r="N32" s="21"/>
      <c r="O32" s="21" t="s">
        <v>32</v>
      </c>
      <c r="P32" s="19" t="s">
        <v>33</v>
      </c>
      <c r="Q32" s="19" t="s">
        <v>109</v>
      </c>
      <c r="R32" s="19" t="s">
        <v>34</v>
      </c>
      <c r="S32" s="37" t="s">
        <v>47</v>
      </c>
      <c r="T32" s="20" t="s">
        <v>48</v>
      </c>
    </row>
    <row r="33" ht="42.75" spans="1:20">
      <c r="A33" s="19">
        <v>26</v>
      </c>
      <c r="B33" s="19" t="s">
        <v>116</v>
      </c>
      <c r="C33" s="19" t="s">
        <v>27</v>
      </c>
      <c r="D33" s="19" t="s">
        <v>117</v>
      </c>
      <c r="E33" s="19" t="s">
        <v>118</v>
      </c>
      <c r="F33" s="19" t="s">
        <v>30</v>
      </c>
      <c r="G33" s="20" t="s">
        <v>46</v>
      </c>
      <c r="H33" s="21">
        <v>131</v>
      </c>
      <c r="I33" s="21">
        <v>39.3</v>
      </c>
      <c r="J33" s="21">
        <v>66</v>
      </c>
      <c r="K33" s="21">
        <v>66</v>
      </c>
      <c r="L33" s="21"/>
      <c r="M33" s="21"/>
      <c r="N33" s="21"/>
      <c r="O33" s="21" t="s">
        <v>32</v>
      </c>
      <c r="P33" s="19" t="s">
        <v>33</v>
      </c>
      <c r="Q33" s="19" t="s">
        <v>119</v>
      </c>
      <c r="R33" s="19" t="s">
        <v>34</v>
      </c>
      <c r="S33" s="37" t="s">
        <v>47</v>
      </c>
      <c r="T33" s="20" t="s">
        <v>48</v>
      </c>
    </row>
    <row r="34" ht="42.75" spans="1:20">
      <c r="A34" s="19">
        <v>27</v>
      </c>
      <c r="B34" s="19" t="s">
        <v>120</v>
      </c>
      <c r="C34" s="19" t="s">
        <v>27</v>
      </c>
      <c r="D34" s="19" t="s">
        <v>121</v>
      </c>
      <c r="E34" s="19" t="s">
        <v>122</v>
      </c>
      <c r="F34" s="19" t="s">
        <v>30</v>
      </c>
      <c r="G34" s="20" t="s">
        <v>46</v>
      </c>
      <c r="H34" s="21">
        <v>332.9</v>
      </c>
      <c r="I34" s="21">
        <v>90.87</v>
      </c>
      <c r="J34" s="21">
        <v>166.5</v>
      </c>
      <c r="K34" s="21">
        <v>166.5</v>
      </c>
      <c r="L34" s="21"/>
      <c r="M34" s="21"/>
      <c r="N34" s="21"/>
      <c r="O34" s="21" t="s">
        <v>32</v>
      </c>
      <c r="P34" s="19" t="s">
        <v>33</v>
      </c>
      <c r="Q34" s="19" t="s">
        <v>123</v>
      </c>
      <c r="R34" s="19" t="s">
        <v>34</v>
      </c>
      <c r="S34" s="37" t="s">
        <v>47</v>
      </c>
      <c r="T34" s="20" t="s">
        <v>48</v>
      </c>
    </row>
    <row r="35" ht="38" customHeight="1" spans="1:20">
      <c r="A35" s="16" t="s">
        <v>124</v>
      </c>
      <c r="B35" s="17"/>
      <c r="C35" s="17"/>
      <c r="D35" s="17"/>
      <c r="E35" s="17"/>
      <c r="F35" s="17"/>
      <c r="G35" s="18"/>
      <c r="H35" s="15">
        <f t="shared" ref="H35:N35" si="3">H36</f>
        <v>500</v>
      </c>
      <c r="I35" s="15"/>
      <c r="J35" s="15">
        <f t="shared" si="3"/>
        <v>100</v>
      </c>
      <c r="K35" s="15">
        <f t="shared" si="3"/>
        <v>100</v>
      </c>
      <c r="L35" s="15"/>
      <c r="M35" s="15"/>
      <c r="N35" s="15"/>
      <c r="O35" s="15"/>
      <c r="P35" s="32"/>
      <c r="Q35" s="32"/>
      <c r="R35" s="32"/>
      <c r="S35" s="32"/>
      <c r="T35" s="32"/>
    </row>
    <row r="36" ht="51" customHeight="1" spans="1:20">
      <c r="A36" s="22">
        <v>1</v>
      </c>
      <c r="B36" s="19" t="s">
        <v>125</v>
      </c>
      <c r="C36" s="19" t="s">
        <v>43</v>
      </c>
      <c r="D36" s="19" t="s">
        <v>126</v>
      </c>
      <c r="E36" s="19" t="s">
        <v>45</v>
      </c>
      <c r="F36" s="19" t="s">
        <v>30</v>
      </c>
      <c r="G36" s="20" t="s">
        <v>127</v>
      </c>
      <c r="H36" s="21">
        <v>500</v>
      </c>
      <c r="I36" s="21"/>
      <c r="J36" s="21">
        <f>SUM(K36:N36)</f>
        <v>100</v>
      </c>
      <c r="K36" s="21">
        <v>100</v>
      </c>
      <c r="L36" s="21"/>
      <c r="M36" s="21"/>
      <c r="N36" s="21"/>
      <c r="O36" s="21" t="s">
        <v>32</v>
      </c>
      <c r="P36" s="19" t="s">
        <v>128</v>
      </c>
      <c r="Q36" s="19" t="s">
        <v>129</v>
      </c>
      <c r="R36" s="19" t="s">
        <v>34</v>
      </c>
      <c r="S36" s="36" t="s">
        <v>130</v>
      </c>
      <c r="T36" s="20"/>
    </row>
    <row r="37" ht="38" customHeight="1" spans="1:20">
      <c r="A37" s="16" t="s">
        <v>131</v>
      </c>
      <c r="B37" s="17"/>
      <c r="C37" s="17"/>
      <c r="D37" s="17"/>
      <c r="E37" s="17"/>
      <c r="F37" s="17"/>
      <c r="G37" s="17"/>
      <c r="H37" s="15">
        <f t="shared" ref="H37:N37" si="4">H38+H47+H49+H52</f>
        <v>29641.490853</v>
      </c>
      <c r="I37" s="15">
        <f t="shared" si="4"/>
        <v>10497.727623</v>
      </c>
      <c r="J37" s="15">
        <f t="shared" si="4"/>
        <v>6110.63</v>
      </c>
      <c r="K37" s="15">
        <f t="shared" si="4"/>
        <v>6099.63</v>
      </c>
      <c r="L37" s="15"/>
      <c r="M37" s="15"/>
      <c r="N37" s="15">
        <f t="shared" si="4"/>
        <v>11</v>
      </c>
      <c r="O37" s="15"/>
      <c r="P37" s="32"/>
      <c r="Q37" s="32"/>
      <c r="R37" s="32"/>
      <c r="S37" s="32"/>
      <c r="T37" s="32"/>
    </row>
    <row r="38" ht="38" customHeight="1" spans="1:20">
      <c r="A38" s="16" t="s">
        <v>132</v>
      </c>
      <c r="B38" s="17"/>
      <c r="C38" s="17"/>
      <c r="D38" s="17"/>
      <c r="E38" s="17"/>
      <c r="F38" s="17"/>
      <c r="G38" s="17"/>
      <c r="H38" s="15">
        <f t="shared" ref="H38:N38" si="5">SUM(H39:H46)</f>
        <v>9562.21</v>
      </c>
      <c r="I38" s="15">
        <f t="shared" si="5"/>
        <v>314.88</v>
      </c>
      <c r="J38" s="15">
        <f t="shared" si="5"/>
        <v>2097.5</v>
      </c>
      <c r="K38" s="15">
        <f t="shared" si="5"/>
        <v>2097.5</v>
      </c>
      <c r="L38" s="15"/>
      <c r="M38" s="15"/>
      <c r="N38" s="15"/>
      <c r="O38" s="15"/>
      <c r="P38" s="32"/>
      <c r="Q38" s="32"/>
      <c r="R38" s="32"/>
      <c r="S38" s="32"/>
      <c r="T38" s="32"/>
    </row>
    <row r="39" ht="67.5" spans="1:20">
      <c r="A39" s="22">
        <v>1</v>
      </c>
      <c r="B39" s="20" t="s">
        <v>133</v>
      </c>
      <c r="C39" s="19" t="s">
        <v>134</v>
      </c>
      <c r="D39" s="20" t="s">
        <v>135</v>
      </c>
      <c r="E39" s="19" t="s">
        <v>136</v>
      </c>
      <c r="F39" s="19" t="s">
        <v>30</v>
      </c>
      <c r="G39" s="20" t="s">
        <v>31</v>
      </c>
      <c r="H39" s="21">
        <v>1200</v>
      </c>
      <c r="I39" s="21"/>
      <c r="J39" s="21">
        <f>SUM(K39:N39)</f>
        <v>200</v>
      </c>
      <c r="K39" s="21">
        <v>200</v>
      </c>
      <c r="L39" s="21"/>
      <c r="M39" s="21"/>
      <c r="N39" s="21"/>
      <c r="O39" s="21" t="s">
        <v>32</v>
      </c>
      <c r="P39" s="19" t="s">
        <v>137</v>
      </c>
      <c r="Q39" s="19" t="s">
        <v>138</v>
      </c>
      <c r="R39" s="19" t="s">
        <v>34</v>
      </c>
      <c r="S39" s="37" t="s">
        <v>139</v>
      </c>
      <c r="T39" s="32"/>
    </row>
    <row r="40" ht="54" spans="1:20">
      <c r="A40" s="22">
        <v>2</v>
      </c>
      <c r="B40" s="20" t="s">
        <v>140</v>
      </c>
      <c r="C40" s="19" t="s">
        <v>134</v>
      </c>
      <c r="D40" s="20" t="s">
        <v>141</v>
      </c>
      <c r="E40" s="19" t="s">
        <v>142</v>
      </c>
      <c r="F40" s="19" t="s">
        <v>30</v>
      </c>
      <c r="G40" s="20" t="s">
        <v>31</v>
      </c>
      <c r="H40" s="21">
        <v>270</v>
      </c>
      <c r="I40" s="21"/>
      <c r="J40" s="21">
        <f>SUM(K40:N40)</f>
        <v>120</v>
      </c>
      <c r="K40" s="21">
        <v>120</v>
      </c>
      <c r="L40" s="21"/>
      <c r="M40" s="21"/>
      <c r="N40" s="21"/>
      <c r="O40" s="21" t="s">
        <v>32</v>
      </c>
      <c r="P40" s="19" t="s">
        <v>137</v>
      </c>
      <c r="Q40" s="19" t="s">
        <v>138</v>
      </c>
      <c r="R40" s="19" t="s">
        <v>34</v>
      </c>
      <c r="S40" s="37" t="s">
        <v>143</v>
      </c>
      <c r="T40" s="32"/>
    </row>
    <row r="41" ht="57" spans="1:20">
      <c r="A41" s="22">
        <v>3</v>
      </c>
      <c r="B41" s="19" t="s">
        <v>144</v>
      </c>
      <c r="C41" s="19" t="s">
        <v>145</v>
      </c>
      <c r="D41" s="19" t="s">
        <v>146</v>
      </c>
      <c r="E41" s="19" t="s">
        <v>147</v>
      </c>
      <c r="F41" s="19" t="s">
        <v>30</v>
      </c>
      <c r="G41" s="20" t="s">
        <v>46</v>
      </c>
      <c r="H41" s="21">
        <v>99.38</v>
      </c>
      <c r="I41" s="21">
        <v>68.88</v>
      </c>
      <c r="J41" s="21">
        <f t="shared" ref="J41:J46" si="6">SUM(K41:N41)</f>
        <v>30.5</v>
      </c>
      <c r="K41" s="21">
        <v>30.5</v>
      </c>
      <c r="L41" s="21"/>
      <c r="M41" s="21"/>
      <c r="N41" s="21"/>
      <c r="O41" s="21" t="s">
        <v>32</v>
      </c>
      <c r="P41" s="19" t="s">
        <v>137</v>
      </c>
      <c r="Q41" s="19" t="s">
        <v>148</v>
      </c>
      <c r="R41" s="19" t="s">
        <v>34</v>
      </c>
      <c r="S41" s="36" t="s">
        <v>149</v>
      </c>
      <c r="T41" s="19" t="s">
        <v>150</v>
      </c>
    </row>
    <row r="42" ht="42.75" spans="1:20">
      <c r="A42" s="22">
        <v>4</v>
      </c>
      <c r="B42" s="19" t="s">
        <v>151</v>
      </c>
      <c r="C42" s="19" t="s">
        <v>145</v>
      </c>
      <c r="D42" s="19" t="s">
        <v>152</v>
      </c>
      <c r="E42" s="19" t="s">
        <v>153</v>
      </c>
      <c r="F42" s="19" t="s">
        <v>30</v>
      </c>
      <c r="G42" s="20" t="s">
        <v>46</v>
      </c>
      <c r="H42" s="21">
        <v>275</v>
      </c>
      <c r="I42" s="21">
        <v>120</v>
      </c>
      <c r="J42" s="21">
        <f t="shared" si="6"/>
        <v>155</v>
      </c>
      <c r="K42" s="21">
        <v>155</v>
      </c>
      <c r="L42" s="21"/>
      <c r="M42" s="21"/>
      <c r="N42" s="21"/>
      <c r="O42" s="21" t="s">
        <v>32</v>
      </c>
      <c r="P42" s="19" t="s">
        <v>137</v>
      </c>
      <c r="Q42" s="19" t="s">
        <v>67</v>
      </c>
      <c r="R42" s="19" t="s">
        <v>34</v>
      </c>
      <c r="S42" s="36" t="s">
        <v>149</v>
      </c>
      <c r="T42" s="19" t="s">
        <v>154</v>
      </c>
    </row>
    <row r="43" ht="42.75" spans="1:20">
      <c r="A43" s="22">
        <v>5</v>
      </c>
      <c r="B43" s="19" t="s">
        <v>155</v>
      </c>
      <c r="C43" s="19" t="s">
        <v>145</v>
      </c>
      <c r="D43" s="19" t="s">
        <v>156</v>
      </c>
      <c r="E43" s="19" t="s">
        <v>153</v>
      </c>
      <c r="F43" s="19" t="s">
        <v>30</v>
      </c>
      <c r="G43" s="20" t="s">
        <v>46</v>
      </c>
      <c r="H43" s="21">
        <v>467.83</v>
      </c>
      <c r="I43" s="21">
        <v>126</v>
      </c>
      <c r="J43" s="21">
        <f t="shared" si="6"/>
        <v>300</v>
      </c>
      <c r="K43" s="21">
        <v>300</v>
      </c>
      <c r="L43" s="21"/>
      <c r="M43" s="21"/>
      <c r="N43" s="21"/>
      <c r="O43" s="21" t="s">
        <v>32</v>
      </c>
      <c r="P43" s="19" t="s">
        <v>137</v>
      </c>
      <c r="Q43" s="19" t="s">
        <v>148</v>
      </c>
      <c r="R43" s="19" t="s">
        <v>34</v>
      </c>
      <c r="S43" s="36" t="s">
        <v>149</v>
      </c>
      <c r="T43" s="19" t="s">
        <v>157</v>
      </c>
    </row>
    <row r="44" ht="71.25" spans="1:20">
      <c r="A44" s="22">
        <v>6</v>
      </c>
      <c r="B44" s="19" t="s">
        <v>158</v>
      </c>
      <c r="C44" s="20" t="s">
        <v>145</v>
      </c>
      <c r="D44" s="19" t="s">
        <v>159</v>
      </c>
      <c r="E44" s="19" t="s">
        <v>45</v>
      </c>
      <c r="F44" s="19" t="s">
        <v>30</v>
      </c>
      <c r="G44" s="20" t="s">
        <v>127</v>
      </c>
      <c r="H44" s="21">
        <v>2000</v>
      </c>
      <c r="I44" s="21"/>
      <c r="J44" s="21">
        <f t="shared" si="6"/>
        <v>400</v>
      </c>
      <c r="K44" s="21">
        <v>400</v>
      </c>
      <c r="L44" s="21"/>
      <c r="M44" s="21"/>
      <c r="N44" s="21"/>
      <c r="O44" s="21" t="s">
        <v>32</v>
      </c>
      <c r="P44" s="19" t="s">
        <v>137</v>
      </c>
      <c r="Q44" s="19" t="s">
        <v>129</v>
      </c>
      <c r="R44" s="19" t="s">
        <v>34</v>
      </c>
      <c r="S44" s="19" t="s">
        <v>160</v>
      </c>
      <c r="T44" s="19"/>
    </row>
    <row r="45" ht="57" spans="1:20">
      <c r="A45" s="22">
        <v>7</v>
      </c>
      <c r="B45" s="19" t="s">
        <v>161</v>
      </c>
      <c r="C45" s="20" t="s">
        <v>145</v>
      </c>
      <c r="D45" s="19" t="s">
        <v>162</v>
      </c>
      <c r="E45" s="19" t="s">
        <v>45</v>
      </c>
      <c r="F45" s="19" t="s">
        <v>30</v>
      </c>
      <c r="G45" s="20" t="s">
        <v>127</v>
      </c>
      <c r="H45" s="21">
        <v>1500</v>
      </c>
      <c r="I45" s="21"/>
      <c r="J45" s="21">
        <f t="shared" si="6"/>
        <v>294.75</v>
      </c>
      <c r="K45" s="21">
        <v>294.75</v>
      </c>
      <c r="L45" s="21"/>
      <c r="M45" s="21"/>
      <c r="N45" s="21"/>
      <c r="O45" s="21" t="s">
        <v>32</v>
      </c>
      <c r="P45" s="19" t="s">
        <v>137</v>
      </c>
      <c r="Q45" s="19" t="s">
        <v>163</v>
      </c>
      <c r="R45" s="19" t="s">
        <v>34</v>
      </c>
      <c r="S45" s="36" t="s">
        <v>164</v>
      </c>
      <c r="T45" s="19"/>
    </row>
    <row r="46" ht="71.25" spans="1:20">
      <c r="A46" s="22">
        <v>8</v>
      </c>
      <c r="B46" s="19" t="s">
        <v>165</v>
      </c>
      <c r="C46" s="20" t="s">
        <v>145</v>
      </c>
      <c r="D46" s="19" t="s">
        <v>166</v>
      </c>
      <c r="E46" s="19" t="s">
        <v>45</v>
      </c>
      <c r="F46" s="19" t="s">
        <v>30</v>
      </c>
      <c r="G46" s="20" t="s">
        <v>31</v>
      </c>
      <c r="H46" s="21">
        <v>3750</v>
      </c>
      <c r="I46" s="21"/>
      <c r="J46" s="21">
        <v>597.25</v>
      </c>
      <c r="K46" s="21">
        <v>597.25</v>
      </c>
      <c r="L46" s="21"/>
      <c r="M46" s="21"/>
      <c r="N46" s="21"/>
      <c r="O46" s="21" t="s">
        <v>32</v>
      </c>
      <c r="P46" s="19" t="s">
        <v>167</v>
      </c>
      <c r="Q46" s="19" t="s">
        <v>129</v>
      </c>
      <c r="R46" s="19" t="s">
        <v>34</v>
      </c>
      <c r="S46" s="36" t="s">
        <v>168</v>
      </c>
      <c r="T46" s="38"/>
    </row>
    <row r="47" ht="30" customHeight="1" spans="1:20">
      <c r="A47" s="16" t="s">
        <v>169</v>
      </c>
      <c r="B47" s="17"/>
      <c r="C47" s="17"/>
      <c r="D47" s="17"/>
      <c r="E47" s="17"/>
      <c r="F47" s="17"/>
      <c r="G47" s="17"/>
      <c r="H47" s="23">
        <f t="shared" ref="H47:N47" si="7">H48</f>
        <v>175</v>
      </c>
      <c r="I47" s="23">
        <f t="shared" si="7"/>
        <v>102.02</v>
      </c>
      <c r="J47" s="23">
        <f t="shared" si="7"/>
        <v>72.89</v>
      </c>
      <c r="K47" s="23">
        <f t="shared" si="7"/>
        <v>72.89</v>
      </c>
      <c r="L47" s="15"/>
      <c r="M47" s="15"/>
      <c r="N47" s="15"/>
      <c r="O47" s="21"/>
      <c r="P47" s="19"/>
      <c r="Q47" s="19"/>
      <c r="R47" s="19"/>
      <c r="S47" s="37"/>
      <c r="T47" s="32"/>
    </row>
    <row r="48" ht="50" customHeight="1" spans="1:20">
      <c r="A48" s="22">
        <v>1</v>
      </c>
      <c r="B48" s="19" t="s">
        <v>170</v>
      </c>
      <c r="C48" s="19" t="s">
        <v>145</v>
      </c>
      <c r="D48" s="19" t="s">
        <v>171</v>
      </c>
      <c r="E48" s="19" t="s">
        <v>172</v>
      </c>
      <c r="F48" s="19" t="s">
        <v>30</v>
      </c>
      <c r="G48" s="20" t="s">
        <v>46</v>
      </c>
      <c r="H48" s="21">
        <v>175</v>
      </c>
      <c r="I48" s="21">
        <v>102.02</v>
      </c>
      <c r="J48" s="21">
        <f>SUM(K48:N48)</f>
        <v>72.89</v>
      </c>
      <c r="K48" s="33">
        <v>72.89</v>
      </c>
      <c r="L48" s="21"/>
      <c r="M48" s="21"/>
      <c r="N48" s="21"/>
      <c r="O48" s="21" t="s">
        <v>32</v>
      </c>
      <c r="P48" s="19" t="s">
        <v>137</v>
      </c>
      <c r="Q48" s="19" t="s">
        <v>173</v>
      </c>
      <c r="R48" s="19" t="s">
        <v>34</v>
      </c>
      <c r="S48" s="36" t="s">
        <v>149</v>
      </c>
      <c r="T48" s="19" t="s">
        <v>157</v>
      </c>
    </row>
    <row r="49" ht="38" customHeight="1" spans="1:20">
      <c r="A49" s="16" t="s">
        <v>174</v>
      </c>
      <c r="B49" s="17"/>
      <c r="C49" s="17"/>
      <c r="D49" s="17"/>
      <c r="E49" s="17"/>
      <c r="F49" s="17"/>
      <c r="G49" s="17"/>
      <c r="H49" s="15">
        <f>SUM(H50:H51)</f>
        <v>1452.51</v>
      </c>
      <c r="I49" s="15">
        <f t="shared" ref="I49:N49" si="8">SUM(I50:I51)</f>
        <v>358.44</v>
      </c>
      <c r="J49" s="15">
        <f t="shared" si="8"/>
        <v>394.07</v>
      </c>
      <c r="K49" s="34">
        <f t="shared" si="8"/>
        <v>394.07</v>
      </c>
      <c r="L49" s="15"/>
      <c r="M49" s="15"/>
      <c r="N49" s="15"/>
      <c r="O49" s="15"/>
      <c r="P49" s="32"/>
      <c r="Q49" s="32"/>
      <c r="R49" s="32"/>
      <c r="S49" s="32"/>
      <c r="T49" s="32"/>
    </row>
    <row r="50" ht="57" spans="1:20">
      <c r="A50" s="22">
        <v>1</v>
      </c>
      <c r="B50" s="24" t="s">
        <v>175</v>
      </c>
      <c r="C50" s="20" t="s">
        <v>145</v>
      </c>
      <c r="D50" s="25" t="s">
        <v>176</v>
      </c>
      <c r="E50" s="26" t="s">
        <v>173</v>
      </c>
      <c r="F50" s="19" t="s">
        <v>30</v>
      </c>
      <c r="G50" s="21" t="s">
        <v>127</v>
      </c>
      <c r="H50" s="21">
        <v>1000</v>
      </c>
      <c r="I50" s="21"/>
      <c r="J50" s="21">
        <f>SUM(K50:N50)</f>
        <v>300</v>
      </c>
      <c r="K50" s="26">
        <v>300</v>
      </c>
      <c r="L50" s="21"/>
      <c r="M50" s="21"/>
      <c r="N50" s="21"/>
      <c r="O50" s="21" t="s">
        <v>32</v>
      </c>
      <c r="P50" s="19" t="s">
        <v>137</v>
      </c>
      <c r="Q50" s="19" t="s">
        <v>177</v>
      </c>
      <c r="R50" s="19" t="s">
        <v>34</v>
      </c>
      <c r="S50" s="19" t="s">
        <v>178</v>
      </c>
      <c r="T50" s="32"/>
    </row>
    <row r="51" ht="57" spans="1:20">
      <c r="A51" s="22">
        <v>2</v>
      </c>
      <c r="B51" s="19" t="s">
        <v>179</v>
      </c>
      <c r="C51" s="19" t="s">
        <v>145</v>
      </c>
      <c r="D51" s="19" t="s">
        <v>180</v>
      </c>
      <c r="E51" s="19" t="s">
        <v>153</v>
      </c>
      <c r="F51" s="19" t="s">
        <v>30</v>
      </c>
      <c r="G51" s="20" t="s">
        <v>46</v>
      </c>
      <c r="H51" s="21">
        <v>452.51</v>
      </c>
      <c r="I51" s="21">
        <v>358.44</v>
      </c>
      <c r="J51" s="21">
        <f>SUM(K51:N51)</f>
        <v>94.07</v>
      </c>
      <c r="K51" s="21">
        <v>94.07</v>
      </c>
      <c r="L51" s="21"/>
      <c r="M51" s="21"/>
      <c r="N51" s="21"/>
      <c r="O51" s="21" t="s">
        <v>32</v>
      </c>
      <c r="P51" s="19" t="s">
        <v>137</v>
      </c>
      <c r="Q51" s="19" t="s">
        <v>148</v>
      </c>
      <c r="R51" s="19" t="s">
        <v>34</v>
      </c>
      <c r="S51" s="36" t="s">
        <v>181</v>
      </c>
      <c r="T51" s="19" t="s">
        <v>182</v>
      </c>
    </row>
    <row r="52" ht="38" customHeight="1" spans="1:20">
      <c r="A52" s="16" t="s">
        <v>183</v>
      </c>
      <c r="B52" s="17"/>
      <c r="C52" s="17"/>
      <c r="D52" s="17"/>
      <c r="E52" s="17"/>
      <c r="F52" s="17"/>
      <c r="G52" s="17"/>
      <c r="H52" s="15">
        <f t="shared" ref="H52:N52" si="9">SUM(H53:H81)</f>
        <v>18451.770853</v>
      </c>
      <c r="I52" s="15">
        <f t="shared" si="9"/>
        <v>9722.387623</v>
      </c>
      <c r="J52" s="15">
        <f t="shared" si="9"/>
        <v>3546.17</v>
      </c>
      <c r="K52" s="15">
        <f t="shared" si="9"/>
        <v>3535.17</v>
      </c>
      <c r="L52" s="15"/>
      <c r="M52" s="15"/>
      <c r="N52" s="15">
        <f t="shared" si="9"/>
        <v>11</v>
      </c>
      <c r="O52" s="15"/>
      <c r="P52" s="32"/>
      <c r="Q52" s="32"/>
      <c r="R52" s="32"/>
      <c r="S52" s="32"/>
      <c r="T52" s="32"/>
    </row>
    <row r="53" ht="57" spans="1:20">
      <c r="A53" s="22">
        <v>1</v>
      </c>
      <c r="B53" s="19" t="s">
        <v>184</v>
      </c>
      <c r="C53" s="19" t="s">
        <v>145</v>
      </c>
      <c r="D53" s="19" t="s">
        <v>185</v>
      </c>
      <c r="E53" s="19" t="s">
        <v>138</v>
      </c>
      <c r="F53" s="19" t="s">
        <v>30</v>
      </c>
      <c r="G53" s="20" t="s">
        <v>31</v>
      </c>
      <c r="H53" s="21">
        <v>1960</v>
      </c>
      <c r="I53" s="21">
        <v>1000</v>
      </c>
      <c r="J53" s="21">
        <f>SUM(K53:N53)</f>
        <v>200</v>
      </c>
      <c r="K53" s="21">
        <v>200</v>
      </c>
      <c r="L53" s="21"/>
      <c r="M53" s="21"/>
      <c r="N53" s="21"/>
      <c r="O53" s="21" t="s">
        <v>32</v>
      </c>
      <c r="P53" s="19" t="s">
        <v>137</v>
      </c>
      <c r="Q53" s="19" t="s">
        <v>138</v>
      </c>
      <c r="R53" s="19" t="s">
        <v>34</v>
      </c>
      <c r="S53" s="36" t="s">
        <v>186</v>
      </c>
      <c r="T53" s="32"/>
    </row>
    <row r="54" ht="57" spans="1:20">
      <c r="A54" s="22">
        <v>2</v>
      </c>
      <c r="B54" s="19" t="s">
        <v>187</v>
      </c>
      <c r="C54" s="19" t="s">
        <v>188</v>
      </c>
      <c r="D54" s="19" t="s">
        <v>189</v>
      </c>
      <c r="E54" s="19" t="s">
        <v>190</v>
      </c>
      <c r="F54" s="19" t="s">
        <v>30</v>
      </c>
      <c r="G54" s="20" t="s">
        <v>46</v>
      </c>
      <c r="H54" s="21">
        <v>68.2</v>
      </c>
      <c r="I54" s="21">
        <v>50</v>
      </c>
      <c r="J54" s="21">
        <v>18.2</v>
      </c>
      <c r="K54" s="21">
        <v>18.2</v>
      </c>
      <c r="L54" s="21"/>
      <c r="M54" s="21"/>
      <c r="N54" s="21"/>
      <c r="O54" s="21" t="s">
        <v>32</v>
      </c>
      <c r="P54" s="19" t="s">
        <v>137</v>
      </c>
      <c r="Q54" s="19" t="s">
        <v>52</v>
      </c>
      <c r="R54" s="19" t="s">
        <v>34</v>
      </c>
      <c r="S54" s="36" t="s">
        <v>191</v>
      </c>
      <c r="T54" s="20" t="s">
        <v>48</v>
      </c>
    </row>
    <row r="55" ht="57" spans="1:20">
      <c r="A55" s="22">
        <v>3</v>
      </c>
      <c r="B55" s="19" t="s">
        <v>192</v>
      </c>
      <c r="C55" s="19" t="s">
        <v>188</v>
      </c>
      <c r="D55" s="19" t="s">
        <v>193</v>
      </c>
      <c r="E55" s="19" t="s">
        <v>194</v>
      </c>
      <c r="F55" s="19" t="s">
        <v>30</v>
      </c>
      <c r="G55" s="20" t="s">
        <v>46</v>
      </c>
      <c r="H55" s="21">
        <v>810</v>
      </c>
      <c r="I55" s="21">
        <v>542.08</v>
      </c>
      <c r="J55" s="21">
        <v>240</v>
      </c>
      <c r="K55" s="21">
        <v>240</v>
      </c>
      <c r="L55" s="21"/>
      <c r="M55" s="21"/>
      <c r="N55" s="21"/>
      <c r="O55" s="21" t="s">
        <v>32</v>
      </c>
      <c r="P55" s="19" t="s">
        <v>33</v>
      </c>
      <c r="Q55" s="19" t="s">
        <v>33</v>
      </c>
      <c r="R55" s="19" t="s">
        <v>34</v>
      </c>
      <c r="S55" s="37" t="s">
        <v>47</v>
      </c>
      <c r="T55" s="20" t="s">
        <v>48</v>
      </c>
    </row>
    <row r="56" ht="42.75" spans="1:20">
      <c r="A56" s="22">
        <v>4</v>
      </c>
      <c r="B56" s="19" t="s">
        <v>195</v>
      </c>
      <c r="C56" s="19" t="s">
        <v>188</v>
      </c>
      <c r="D56" s="19" t="s">
        <v>196</v>
      </c>
      <c r="E56" s="19" t="s">
        <v>197</v>
      </c>
      <c r="F56" s="19" t="s">
        <v>30</v>
      </c>
      <c r="G56" s="20" t="s">
        <v>46</v>
      </c>
      <c r="H56" s="21">
        <v>65</v>
      </c>
      <c r="I56" s="21">
        <v>52</v>
      </c>
      <c r="J56" s="21">
        <v>13</v>
      </c>
      <c r="K56" s="21">
        <v>13</v>
      </c>
      <c r="L56" s="21"/>
      <c r="M56" s="21"/>
      <c r="N56" s="21"/>
      <c r="O56" s="21" t="s">
        <v>32</v>
      </c>
      <c r="P56" s="19" t="s">
        <v>137</v>
      </c>
      <c r="Q56" s="19" t="s">
        <v>173</v>
      </c>
      <c r="R56" s="19" t="s">
        <v>34</v>
      </c>
      <c r="S56" s="36" t="s">
        <v>191</v>
      </c>
      <c r="T56" s="20" t="s">
        <v>48</v>
      </c>
    </row>
    <row r="57" ht="42.75" spans="1:20">
      <c r="A57" s="22">
        <v>5</v>
      </c>
      <c r="B57" s="19" t="s">
        <v>198</v>
      </c>
      <c r="C57" s="19" t="s">
        <v>188</v>
      </c>
      <c r="D57" s="19" t="s">
        <v>199</v>
      </c>
      <c r="E57" s="19" t="s">
        <v>200</v>
      </c>
      <c r="F57" s="19" t="s">
        <v>30</v>
      </c>
      <c r="G57" s="20" t="s">
        <v>46</v>
      </c>
      <c r="H57" s="21">
        <v>365.2128</v>
      </c>
      <c r="I57" s="21">
        <v>150</v>
      </c>
      <c r="J57" s="21">
        <v>100</v>
      </c>
      <c r="K57" s="21">
        <v>100</v>
      </c>
      <c r="L57" s="21"/>
      <c r="M57" s="21"/>
      <c r="N57" s="21"/>
      <c r="O57" s="21" t="s">
        <v>32</v>
      </c>
      <c r="P57" s="19" t="s">
        <v>137</v>
      </c>
      <c r="Q57" s="19" t="s">
        <v>52</v>
      </c>
      <c r="R57" s="19" t="s">
        <v>34</v>
      </c>
      <c r="S57" s="36" t="s">
        <v>191</v>
      </c>
      <c r="T57" s="19" t="s">
        <v>201</v>
      </c>
    </row>
    <row r="58" ht="42.75" spans="1:20">
      <c r="A58" s="22">
        <v>6</v>
      </c>
      <c r="B58" s="19" t="s">
        <v>202</v>
      </c>
      <c r="C58" s="19" t="s">
        <v>188</v>
      </c>
      <c r="D58" s="19" t="s">
        <v>203</v>
      </c>
      <c r="E58" s="19" t="s">
        <v>204</v>
      </c>
      <c r="F58" s="19" t="s">
        <v>30</v>
      </c>
      <c r="G58" s="20" t="s">
        <v>46</v>
      </c>
      <c r="H58" s="21">
        <v>263</v>
      </c>
      <c r="I58" s="21">
        <v>210.4</v>
      </c>
      <c r="J58" s="21">
        <v>52.6</v>
      </c>
      <c r="K58" s="21">
        <v>52.6</v>
      </c>
      <c r="L58" s="21"/>
      <c r="M58" s="21"/>
      <c r="N58" s="21"/>
      <c r="O58" s="21" t="s">
        <v>32</v>
      </c>
      <c r="P58" s="19" t="s">
        <v>33</v>
      </c>
      <c r="Q58" s="19" t="s">
        <v>97</v>
      </c>
      <c r="R58" s="19" t="s">
        <v>34</v>
      </c>
      <c r="S58" s="36" t="s">
        <v>191</v>
      </c>
      <c r="T58" s="20" t="s">
        <v>48</v>
      </c>
    </row>
    <row r="59" ht="42.75" spans="1:20">
      <c r="A59" s="22">
        <v>7</v>
      </c>
      <c r="B59" s="19" t="s">
        <v>205</v>
      </c>
      <c r="C59" s="19" t="s">
        <v>188</v>
      </c>
      <c r="D59" s="19" t="s">
        <v>206</v>
      </c>
      <c r="E59" s="19" t="s">
        <v>207</v>
      </c>
      <c r="F59" s="19" t="s">
        <v>30</v>
      </c>
      <c r="G59" s="20" t="s">
        <v>46</v>
      </c>
      <c r="H59" s="21">
        <v>359</v>
      </c>
      <c r="I59" s="21">
        <v>107</v>
      </c>
      <c r="J59" s="21">
        <v>179.5</v>
      </c>
      <c r="K59" s="21">
        <v>179.5</v>
      </c>
      <c r="L59" s="21"/>
      <c r="M59" s="21"/>
      <c r="N59" s="21"/>
      <c r="O59" s="21" t="s">
        <v>32</v>
      </c>
      <c r="P59" s="19" t="s">
        <v>33</v>
      </c>
      <c r="Q59" s="19" t="s">
        <v>97</v>
      </c>
      <c r="R59" s="19" t="s">
        <v>34</v>
      </c>
      <c r="S59" s="36" t="s">
        <v>191</v>
      </c>
      <c r="T59" s="20" t="s">
        <v>48</v>
      </c>
    </row>
    <row r="60" ht="42.75" spans="1:20">
      <c r="A60" s="22">
        <v>8</v>
      </c>
      <c r="B60" s="19" t="s">
        <v>208</v>
      </c>
      <c r="C60" s="19" t="s">
        <v>188</v>
      </c>
      <c r="D60" s="19" t="s">
        <v>209</v>
      </c>
      <c r="E60" s="19" t="s">
        <v>210</v>
      </c>
      <c r="F60" s="19" t="s">
        <v>30</v>
      </c>
      <c r="G60" s="20" t="s">
        <v>46</v>
      </c>
      <c r="H60" s="21">
        <v>507.0036</v>
      </c>
      <c r="I60" s="21">
        <v>322.1036</v>
      </c>
      <c r="J60" s="21">
        <v>120</v>
      </c>
      <c r="K60" s="21">
        <v>120</v>
      </c>
      <c r="L60" s="21"/>
      <c r="M60" s="21"/>
      <c r="N60" s="21"/>
      <c r="O60" s="21" t="s">
        <v>32</v>
      </c>
      <c r="P60" s="19" t="s">
        <v>33</v>
      </c>
      <c r="Q60" s="19" t="s">
        <v>67</v>
      </c>
      <c r="R60" s="19" t="s">
        <v>34</v>
      </c>
      <c r="S60" s="37" t="s">
        <v>47</v>
      </c>
      <c r="T60" s="20" t="s">
        <v>48</v>
      </c>
    </row>
    <row r="61" ht="42.75" spans="1:20">
      <c r="A61" s="22">
        <v>9</v>
      </c>
      <c r="B61" s="19" t="s">
        <v>211</v>
      </c>
      <c r="C61" s="19" t="s">
        <v>188</v>
      </c>
      <c r="D61" s="19" t="s">
        <v>212</v>
      </c>
      <c r="E61" s="19" t="s">
        <v>153</v>
      </c>
      <c r="F61" s="19" t="s">
        <v>30</v>
      </c>
      <c r="G61" s="20" t="s">
        <v>46</v>
      </c>
      <c r="H61" s="21">
        <v>521.11</v>
      </c>
      <c r="I61" s="21">
        <v>233.46</v>
      </c>
      <c r="J61" s="21">
        <v>156</v>
      </c>
      <c r="K61" s="21">
        <v>156</v>
      </c>
      <c r="L61" s="21"/>
      <c r="M61" s="21"/>
      <c r="N61" s="21"/>
      <c r="O61" s="21" t="s">
        <v>32</v>
      </c>
      <c r="P61" s="19" t="s">
        <v>33</v>
      </c>
      <c r="Q61" s="19" t="s">
        <v>67</v>
      </c>
      <c r="R61" s="19" t="s">
        <v>34</v>
      </c>
      <c r="S61" s="36" t="s">
        <v>191</v>
      </c>
      <c r="T61" s="20" t="s">
        <v>48</v>
      </c>
    </row>
    <row r="62" ht="42.75" spans="1:20">
      <c r="A62" s="22">
        <v>10</v>
      </c>
      <c r="B62" s="19" t="s">
        <v>213</v>
      </c>
      <c r="C62" s="19" t="s">
        <v>188</v>
      </c>
      <c r="D62" s="19" t="s">
        <v>214</v>
      </c>
      <c r="E62" s="19" t="s">
        <v>215</v>
      </c>
      <c r="F62" s="19" t="s">
        <v>30</v>
      </c>
      <c r="G62" s="20" t="s">
        <v>46</v>
      </c>
      <c r="H62" s="21">
        <v>362.5</v>
      </c>
      <c r="I62" s="21">
        <v>90</v>
      </c>
      <c r="J62" s="21">
        <v>181.5</v>
      </c>
      <c r="K62" s="21">
        <v>181.5</v>
      </c>
      <c r="L62" s="21"/>
      <c r="M62" s="21"/>
      <c r="N62" s="21"/>
      <c r="O62" s="21" t="s">
        <v>32</v>
      </c>
      <c r="P62" s="19" t="s">
        <v>33</v>
      </c>
      <c r="Q62" s="19" t="s">
        <v>67</v>
      </c>
      <c r="R62" s="19" t="s">
        <v>34</v>
      </c>
      <c r="S62" s="36" t="s">
        <v>191</v>
      </c>
      <c r="T62" s="20" t="s">
        <v>48</v>
      </c>
    </row>
    <row r="63" ht="42.75" spans="1:20">
      <c r="A63" s="22">
        <v>11</v>
      </c>
      <c r="B63" s="19" t="s">
        <v>216</v>
      </c>
      <c r="C63" s="19" t="s">
        <v>188</v>
      </c>
      <c r="D63" s="19" t="s">
        <v>217</v>
      </c>
      <c r="E63" s="19" t="s">
        <v>153</v>
      </c>
      <c r="F63" s="19" t="s">
        <v>30</v>
      </c>
      <c r="G63" s="20" t="s">
        <v>46</v>
      </c>
      <c r="H63" s="21">
        <v>330.220553</v>
      </c>
      <c r="I63" s="21">
        <v>170.220553</v>
      </c>
      <c r="J63" s="21">
        <v>160</v>
      </c>
      <c r="K63" s="21">
        <v>160</v>
      </c>
      <c r="L63" s="21"/>
      <c r="M63" s="21"/>
      <c r="N63" s="21"/>
      <c r="O63" s="21" t="s">
        <v>32</v>
      </c>
      <c r="P63" s="19" t="s">
        <v>137</v>
      </c>
      <c r="Q63" s="19" t="s">
        <v>67</v>
      </c>
      <c r="R63" s="19" t="s">
        <v>34</v>
      </c>
      <c r="S63" s="36" t="s">
        <v>218</v>
      </c>
      <c r="T63" s="20" t="s">
        <v>219</v>
      </c>
    </row>
    <row r="64" ht="42.75" spans="1:20">
      <c r="A64" s="22">
        <v>12</v>
      </c>
      <c r="B64" s="19" t="s">
        <v>220</v>
      </c>
      <c r="C64" s="19" t="s">
        <v>188</v>
      </c>
      <c r="D64" s="19" t="s">
        <v>221</v>
      </c>
      <c r="E64" s="19" t="s">
        <v>197</v>
      </c>
      <c r="F64" s="19" t="s">
        <v>30</v>
      </c>
      <c r="G64" s="20" t="s">
        <v>46</v>
      </c>
      <c r="H64" s="21">
        <v>356.288</v>
      </c>
      <c r="I64" s="21">
        <v>285.018</v>
      </c>
      <c r="J64" s="21">
        <v>71.27</v>
      </c>
      <c r="K64" s="21">
        <v>71.27</v>
      </c>
      <c r="L64" s="21"/>
      <c r="M64" s="21"/>
      <c r="N64" s="21"/>
      <c r="O64" s="21" t="s">
        <v>32</v>
      </c>
      <c r="P64" s="19" t="s">
        <v>33</v>
      </c>
      <c r="Q64" s="19" t="s">
        <v>173</v>
      </c>
      <c r="R64" s="19" t="s">
        <v>34</v>
      </c>
      <c r="S64" s="36" t="s">
        <v>191</v>
      </c>
      <c r="T64" s="20" t="s">
        <v>48</v>
      </c>
    </row>
    <row r="65" ht="57" spans="1:20">
      <c r="A65" s="22">
        <v>13</v>
      </c>
      <c r="B65" s="19" t="s">
        <v>222</v>
      </c>
      <c r="C65" s="19" t="s">
        <v>188</v>
      </c>
      <c r="D65" s="19" t="s">
        <v>223</v>
      </c>
      <c r="E65" s="19" t="s">
        <v>224</v>
      </c>
      <c r="F65" s="19" t="s">
        <v>30</v>
      </c>
      <c r="G65" s="20" t="s">
        <v>46</v>
      </c>
      <c r="H65" s="21">
        <v>1236.0759</v>
      </c>
      <c r="I65" s="21">
        <v>370.82277</v>
      </c>
      <c r="J65" s="21">
        <v>200</v>
      </c>
      <c r="K65" s="21">
        <v>200</v>
      </c>
      <c r="L65" s="21"/>
      <c r="M65" s="21"/>
      <c r="N65" s="21"/>
      <c r="O65" s="21" t="s">
        <v>32</v>
      </c>
      <c r="P65" s="19" t="s">
        <v>33</v>
      </c>
      <c r="Q65" s="19" t="s">
        <v>91</v>
      </c>
      <c r="R65" s="19" t="s">
        <v>34</v>
      </c>
      <c r="S65" s="36" t="s">
        <v>191</v>
      </c>
      <c r="T65" s="20" t="s">
        <v>225</v>
      </c>
    </row>
    <row r="66" ht="57" spans="1:20">
      <c r="A66" s="22">
        <v>14</v>
      </c>
      <c r="B66" s="19" t="s">
        <v>226</v>
      </c>
      <c r="C66" s="19" t="s">
        <v>188</v>
      </c>
      <c r="D66" s="19" t="s">
        <v>227</v>
      </c>
      <c r="E66" s="19" t="s">
        <v>228</v>
      </c>
      <c r="F66" s="19" t="s">
        <v>30</v>
      </c>
      <c r="G66" s="20" t="s">
        <v>46</v>
      </c>
      <c r="H66" s="21">
        <v>2751.9576</v>
      </c>
      <c r="I66" s="21">
        <v>2301.9576</v>
      </c>
      <c r="J66" s="21">
        <v>226</v>
      </c>
      <c r="K66" s="21">
        <v>226</v>
      </c>
      <c r="L66" s="21"/>
      <c r="M66" s="21"/>
      <c r="N66" s="21"/>
      <c r="O66" s="21" t="s">
        <v>32</v>
      </c>
      <c r="P66" s="19" t="s">
        <v>33</v>
      </c>
      <c r="Q66" s="19" t="s">
        <v>91</v>
      </c>
      <c r="R66" s="19" t="s">
        <v>34</v>
      </c>
      <c r="S66" s="36" t="s">
        <v>191</v>
      </c>
      <c r="T66" s="20" t="s">
        <v>225</v>
      </c>
    </row>
    <row r="67" ht="42.75" spans="1:20">
      <c r="A67" s="22">
        <v>15</v>
      </c>
      <c r="B67" s="19" t="s">
        <v>229</v>
      </c>
      <c r="C67" s="19" t="s">
        <v>188</v>
      </c>
      <c r="D67" s="19" t="s">
        <v>230</v>
      </c>
      <c r="E67" s="19" t="s">
        <v>231</v>
      </c>
      <c r="F67" s="19" t="s">
        <v>30</v>
      </c>
      <c r="G67" s="20" t="s">
        <v>46</v>
      </c>
      <c r="H67" s="21">
        <v>58.5888</v>
      </c>
      <c r="I67" s="21">
        <v>43.9415</v>
      </c>
      <c r="J67" s="21">
        <v>14.65</v>
      </c>
      <c r="K67" s="21">
        <v>14.65</v>
      </c>
      <c r="L67" s="21"/>
      <c r="M67" s="21"/>
      <c r="N67" s="21"/>
      <c r="O67" s="21" t="s">
        <v>32</v>
      </c>
      <c r="P67" s="19" t="s">
        <v>137</v>
      </c>
      <c r="Q67" s="19" t="s">
        <v>104</v>
      </c>
      <c r="R67" s="19" t="s">
        <v>34</v>
      </c>
      <c r="S67" s="36" t="s">
        <v>191</v>
      </c>
      <c r="T67" s="20" t="s">
        <v>48</v>
      </c>
    </row>
    <row r="68" ht="42.75" spans="1:20">
      <c r="A68" s="22">
        <v>16</v>
      </c>
      <c r="B68" s="19" t="s">
        <v>232</v>
      </c>
      <c r="C68" s="19" t="s">
        <v>188</v>
      </c>
      <c r="D68" s="19" t="s">
        <v>233</v>
      </c>
      <c r="E68" s="19" t="s">
        <v>234</v>
      </c>
      <c r="F68" s="19" t="s">
        <v>30</v>
      </c>
      <c r="G68" s="20" t="s">
        <v>46</v>
      </c>
      <c r="H68" s="21">
        <v>156.9347</v>
      </c>
      <c r="I68" s="21">
        <v>125.0447</v>
      </c>
      <c r="J68" s="21">
        <v>31.89</v>
      </c>
      <c r="K68" s="21">
        <v>31.89</v>
      </c>
      <c r="L68" s="21"/>
      <c r="M68" s="21"/>
      <c r="N68" s="21"/>
      <c r="O68" s="21" t="s">
        <v>32</v>
      </c>
      <c r="P68" s="19" t="s">
        <v>33</v>
      </c>
      <c r="Q68" s="19" t="s">
        <v>119</v>
      </c>
      <c r="R68" s="19" t="s">
        <v>34</v>
      </c>
      <c r="S68" s="36" t="s">
        <v>191</v>
      </c>
      <c r="T68" s="20" t="s">
        <v>48</v>
      </c>
    </row>
    <row r="69" ht="42.75" spans="1:20">
      <c r="A69" s="22">
        <v>17</v>
      </c>
      <c r="B69" s="19" t="s">
        <v>235</v>
      </c>
      <c r="C69" s="19" t="s">
        <v>188</v>
      </c>
      <c r="D69" s="19" t="s">
        <v>236</v>
      </c>
      <c r="E69" s="19" t="s">
        <v>237</v>
      </c>
      <c r="F69" s="19" t="s">
        <v>30</v>
      </c>
      <c r="G69" s="20" t="s">
        <v>46</v>
      </c>
      <c r="H69" s="21">
        <v>205</v>
      </c>
      <c r="I69" s="21">
        <v>164</v>
      </c>
      <c r="J69" s="21">
        <v>41</v>
      </c>
      <c r="K69" s="21">
        <v>41</v>
      </c>
      <c r="L69" s="21"/>
      <c r="M69" s="21"/>
      <c r="N69" s="21"/>
      <c r="O69" s="21" t="s">
        <v>32</v>
      </c>
      <c r="P69" s="19" t="s">
        <v>33</v>
      </c>
      <c r="Q69" s="19" t="s">
        <v>119</v>
      </c>
      <c r="R69" s="19" t="s">
        <v>34</v>
      </c>
      <c r="S69" s="36" t="s">
        <v>191</v>
      </c>
      <c r="T69" s="20" t="s">
        <v>48</v>
      </c>
    </row>
    <row r="70" ht="42.75" spans="1:20">
      <c r="A70" s="22">
        <v>18</v>
      </c>
      <c r="B70" s="19" t="s">
        <v>238</v>
      </c>
      <c r="C70" s="19" t="s">
        <v>188</v>
      </c>
      <c r="D70" s="19" t="s">
        <v>239</v>
      </c>
      <c r="E70" s="19" t="s">
        <v>240</v>
      </c>
      <c r="F70" s="19" t="s">
        <v>30</v>
      </c>
      <c r="G70" s="20" t="s">
        <v>46</v>
      </c>
      <c r="H70" s="21">
        <v>205.65</v>
      </c>
      <c r="I70" s="21">
        <v>37.14</v>
      </c>
      <c r="J70" s="21">
        <v>103</v>
      </c>
      <c r="K70" s="21">
        <v>103</v>
      </c>
      <c r="L70" s="21"/>
      <c r="M70" s="21"/>
      <c r="N70" s="21"/>
      <c r="O70" s="21" t="s">
        <v>32</v>
      </c>
      <c r="P70" s="19" t="s">
        <v>33</v>
      </c>
      <c r="Q70" s="19" t="s">
        <v>119</v>
      </c>
      <c r="R70" s="19" t="s">
        <v>34</v>
      </c>
      <c r="S70" s="36" t="s">
        <v>191</v>
      </c>
      <c r="T70" s="20" t="s">
        <v>48</v>
      </c>
    </row>
    <row r="71" ht="42.75" spans="1:20">
      <c r="A71" s="22">
        <v>19</v>
      </c>
      <c r="B71" s="19" t="s">
        <v>241</v>
      </c>
      <c r="C71" s="19" t="s">
        <v>188</v>
      </c>
      <c r="D71" s="19" t="s">
        <v>242</v>
      </c>
      <c r="E71" s="19" t="s">
        <v>243</v>
      </c>
      <c r="F71" s="19" t="s">
        <v>30</v>
      </c>
      <c r="G71" s="20" t="s">
        <v>46</v>
      </c>
      <c r="H71" s="21">
        <v>657.13</v>
      </c>
      <c r="I71" s="21">
        <v>197.14</v>
      </c>
      <c r="J71" s="21">
        <v>190</v>
      </c>
      <c r="K71" s="21">
        <v>190</v>
      </c>
      <c r="L71" s="21"/>
      <c r="M71" s="21"/>
      <c r="N71" s="21"/>
      <c r="O71" s="21" t="s">
        <v>32</v>
      </c>
      <c r="P71" s="19" t="s">
        <v>33</v>
      </c>
      <c r="Q71" s="19" t="s">
        <v>138</v>
      </c>
      <c r="R71" s="19" t="s">
        <v>34</v>
      </c>
      <c r="S71" s="36" t="s">
        <v>191</v>
      </c>
      <c r="T71" s="20" t="s">
        <v>48</v>
      </c>
    </row>
    <row r="72" ht="42.75" spans="1:20">
      <c r="A72" s="22">
        <v>20</v>
      </c>
      <c r="B72" s="19" t="s">
        <v>244</v>
      </c>
      <c r="C72" s="19" t="s">
        <v>188</v>
      </c>
      <c r="D72" s="19" t="s">
        <v>245</v>
      </c>
      <c r="E72" s="19" t="s">
        <v>122</v>
      </c>
      <c r="F72" s="19" t="s">
        <v>30</v>
      </c>
      <c r="G72" s="20" t="s">
        <v>46</v>
      </c>
      <c r="H72" s="21">
        <v>446.14</v>
      </c>
      <c r="I72" s="21">
        <v>133</v>
      </c>
      <c r="J72" s="21">
        <v>223</v>
      </c>
      <c r="K72" s="21">
        <v>223</v>
      </c>
      <c r="L72" s="21"/>
      <c r="M72" s="21"/>
      <c r="N72" s="21"/>
      <c r="O72" s="21" t="s">
        <v>32</v>
      </c>
      <c r="P72" s="19" t="s">
        <v>33</v>
      </c>
      <c r="Q72" s="19" t="s">
        <v>123</v>
      </c>
      <c r="R72" s="19" t="s">
        <v>34</v>
      </c>
      <c r="S72" s="36" t="s">
        <v>191</v>
      </c>
      <c r="T72" s="20" t="s">
        <v>48</v>
      </c>
    </row>
    <row r="73" ht="57" spans="1:20">
      <c r="A73" s="22">
        <v>21</v>
      </c>
      <c r="B73" s="19" t="s">
        <v>246</v>
      </c>
      <c r="C73" s="19" t="s">
        <v>188</v>
      </c>
      <c r="D73" s="19" t="s">
        <v>247</v>
      </c>
      <c r="E73" s="19" t="s">
        <v>248</v>
      </c>
      <c r="F73" s="19" t="s">
        <v>30</v>
      </c>
      <c r="G73" s="20" t="s">
        <v>46</v>
      </c>
      <c r="H73" s="21">
        <v>425.7589</v>
      </c>
      <c r="I73" s="21">
        <v>293.8689</v>
      </c>
      <c r="J73" s="21">
        <v>85.75</v>
      </c>
      <c r="K73" s="21">
        <v>85.75</v>
      </c>
      <c r="L73" s="21"/>
      <c r="M73" s="21"/>
      <c r="N73" s="21"/>
      <c r="O73" s="21" t="s">
        <v>32</v>
      </c>
      <c r="P73" s="19" t="s">
        <v>33</v>
      </c>
      <c r="Q73" s="19" t="s">
        <v>249</v>
      </c>
      <c r="R73" s="19" t="s">
        <v>34</v>
      </c>
      <c r="S73" s="36" t="s">
        <v>191</v>
      </c>
      <c r="T73" s="20" t="s">
        <v>48</v>
      </c>
    </row>
    <row r="74" ht="57" spans="1:20">
      <c r="A74" s="22">
        <v>22</v>
      </c>
      <c r="B74" s="19" t="s">
        <v>250</v>
      </c>
      <c r="C74" s="19" t="s">
        <v>188</v>
      </c>
      <c r="D74" s="19" t="s">
        <v>251</v>
      </c>
      <c r="E74" s="19" t="s">
        <v>138</v>
      </c>
      <c r="F74" s="19" t="s">
        <v>30</v>
      </c>
      <c r="G74" s="20" t="s">
        <v>46</v>
      </c>
      <c r="H74" s="21">
        <v>31</v>
      </c>
      <c r="I74" s="21">
        <v>25</v>
      </c>
      <c r="J74" s="21">
        <f t="shared" ref="J74:J81" si="10">SUM(K74:N74)</f>
        <v>6</v>
      </c>
      <c r="K74" s="21">
        <v>6</v>
      </c>
      <c r="L74" s="21"/>
      <c r="M74" s="21"/>
      <c r="N74" s="21"/>
      <c r="O74" s="21" t="s">
        <v>32</v>
      </c>
      <c r="P74" s="19" t="s">
        <v>137</v>
      </c>
      <c r="Q74" s="19" t="s">
        <v>138</v>
      </c>
      <c r="R74" s="19" t="s">
        <v>34</v>
      </c>
      <c r="S74" s="36" t="s">
        <v>149</v>
      </c>
      <c r="T74" s="19" t="s">
        <v>157</v>
      </c>
    </row>
    <row r="75" ht="54" spans="1:20">
      <c r="A75" s="22">
        <v>23</v>
      </c>
      <c r="B75" s="19" t="s">
        <v>252</v>
      </c>
      <c r="C75" s="19" t="s">
        <v>188</v>
      </c>
      <c r="D75" s="19" t="s">
        <v>253</v>
      </c>
      <c r="E75" s="19" t="s">
        <v>254</v>
      </c>
      <c r="F75" s="19" t="s">
        <v>30</v>
      </c>
      <c r="G75" s="19" t="s">
        <v>255</v>
      </c>
      <c r="H75" s="21">
        <v>1350</v>
      </c>
      <c r="I75" s="21"/>
      <c r="J75" s="21">
        <f t="shared" si="10"/>
        <v>400</v>
      </c>
      <c r="K75" s="21">
        <v>400</v>
      </c>
      <c r="L75" s="21"/>
      <c r="M75" s="21"/>
      <c r="N75" s="21"/>
      <c r="O75" s="21" t="s">
        <v>32</v>
      </c>
      <c r="P75" s="19" t="s">
        <v>33</v>
      </c>
      <c r="Q75" s="19" t="s">
        <v>33</v>
      </c>
      <c r="R75" s="19" t="s">
        <v>34</v>
      </c>
      <c r="S75" s="36" t="s">
        <v>256</v>
      </c>
      <c r="T75" s="19"/>
    </row>
    <row r="76" ht="42.75" spans="1:20">
      <c r="A76" s="22">
        <v>24</v>
      </c>
      <c r="B76" s="19" t="s">
        <v>257</v>
      </c>
      <c r="C76" s="19" t="s">
        <v>188</v>
      </c>
      <c r="D76" s="19" t="s">
        <v>258</v>
      </c>
      <c r="E76" s="19" t="s">
        <v>147</v>
      </c>
      <c r="F76" s="19" t="s">
        <v>30</v>
      </c>
      <c r="G76" s="20" t="s">
        <v>46</v>
      </c>
      <c r="H76" s="21">
        <v>100</v>
      </c>
      <c r="I76" s="21">
        <v>58.19</v>
      </c>
      <c r="J76" s="21">
        <f t="shared" si="10"/>
        <v>41.81</v>
      </c>
      <c r="K76" s="21">
        <v>41.81</v>
      </c>
      <c r="L76" s="21"/>
      <c r="M76" s="21"/>
      <c r="N76" s="21"/>
      <c r="O76" s="21" t="s">
        <v>32</v>
      </c>
      <c r="P76" s="19" t="s">
        <v>137</v>
      </c>
      <c r="Q76" s="19" t="s">
        <v>148</v>
      </c>
      <c r="R76" s="19" t="s">
        <v>34</v>
      </c>
      <c r="S76" s="36" t="s">
        <v>181</v>
      </c>
      <c r="T76" s="19" t="s">
        <v>182</v>
      </c>
    </row>
    <row r="77" ht="42.75" spans="1:20">
      <c r="A77" s="22">
        <v>25</v>
      </c>
      <c r="B77" s="20" t="s">
        <v>259</v>
      </c>
      <c r="C77" s="19" t="s">
        <v>134</v>
      </c>
      <c r="D77" s="20" t="s">
        <v>260</v>
      </c>
      <c r="E77" s="19" t="s">
        <v>261</v>
      </c>
      <c r="F77" s="19" t="s">
        <v>30</v>
      </c>
      <c r="G77" s="20" t="s">
        <v>31</v>
      </c>
      <c r="H77" s="21">
        <v>100</v>
      </c>
      <c r="I77" s="21"/>
      <c r="J77" s="21">
        <f t="shared" si="10"/>
        <v>30</v>
      </c>
      <c r="K77" s="21">
        <v>30</v>
      </c>
      <c r="L77" s="21"/>
      <c r="M77" s="21"/>
      <c r="N77" s="21"/>
      <c r="O77" s="21" t="s">
        <v>32</v>
      </c>
      <c r="P77" s="19" t="s">
        <v>137</v>
      </c>
      <c r="Q77" s="19" t="s">
        <v>262</v>
      </c>
      <c r="R77" s="19" t="s">
        <v>34</v>
      </c>
      <c r="S77" s="37" t="s">
        <v>263</v>
      </c>
      <c r="T77" s="32"/>
    </row>
    <row r="78" ht="42.75" spans="1:20">
      <c r="A78" s="22">
        <v>26</v>
      </c>
      <c r="B78" s="20" t="s">
        <v>264</v>
      </c>
      <c r="C78" s="19" t="s">
        <v>134</v>
      </c>
      <c r="D78" s="20" t="s">
        <v>265</v>
      </c>
      <c r="E78" s="19" t="s">
        <v>266</v>
      </c>
      <c r="F78" s="19" t="s">
        <v>30</v>
      </c>
      <c r="G78" s="20" t="s">
        <v>31</v>
      </c>
      <c r="H78" s="21">
        <v>100</v>
      </c>
      <c r="I78" s="21"/>
      <c r="J78" s="21">
        <f t="shared" si="10"/>
        <v>50</v>
      </c>
      <c r="K78" s="21">
        <v>50</v>
      </c>
      <c r="L78" s="21"/>
      <c r="M78" s="21"/>
      <c r="N78" s="21"/>
      <c r="O78" s="21" t="s">
        <v>32</v>
      </c>
      <c r="P78" s="19" t="s">
        <v>137</v>
      </c>
      <c r="Q78" s="19" t="s">
        <v>138</v>
      </c>
      <c r="R78" s="19" t="s">
        <v>34</v>
      </c>
      <c r="S78" s="37" t="s">
        <v>267</v>
      </c>
      <c r="T78" s="32"/>
    </row>
    <row r="79" ht="57" spans="1:20">
      <c r="A79" s="22">
        <v>27</v>
      </c>
      <c r="B79" s="20" t="s">
        <v>268</v>
      </c>
      <c r="C79" s="19" t="s">
        <v>134</v>
      </c>
      <c r="D79" s="20" t="s">
        <v>269</v>
      </c>
      <c r="E79" s="38" t="s">
        <v>45</v>
      </c>
      <c r="F79" s="19" t="s">
        <v>30</v>
      </c>
      <c r="G79" s="20" t="s">
        <v>127</v>
      </c>
      <c r="H79" s="21">
        <v>1000</v>
      </c>
      <c r="I79" s="21"/>
      <c r="J79" s="21">
        <f t="shared" si="10"/>
        <v>211</v>
      </c>
      <c r="K79" s="21">
        <v>200</v>
      </c>
      <c r="L79" s="21"/>
      <c r="M79" s="21"/>
      <c r="N79" s="21">
        <v>11</v>
      </c>
      <c r="O79" s="21" t="s">
        <v>270</v>
      </c>
      <c r="P79" s="19" t="s">
        <v>137</v>
      </c>
      <c r="Q79" s="38" t="s">
        <v>129</v>
      </c>
      <c r="R79" s="19" t="s">
        <v>34</v>
      </c>
      <c r="S79" s="19" t="s">
        <v>271</v>
      </c>
      <c r="T79" s="32"/>
    </row>
    <row r="80" ht="54" spans="1:20">
      <c r="A80" s="22">
        <v>28</v>
      </c>
      <c r="B80" s="19" t="s">
        <v>272</v>
      </c>
      <c r="C80" s="19" t="s">
        <v>273</v>
      </c>
      <c r="D80" s="19" t="s">
        <v>274</v>
      </c>
      <c r="E80" s="19" t="s">
        <v>45</v>
      </c>
      <c r="F80" s="19" t="s">
        <v>30</v>
      </c>
      <c r="G80" s="20" t="s">
        <v>31</v>
      </c>
      <c r="H80" s="21">
        <v>300</v>
      </c>
      <c r="I80" s="21"/>
      <c r="J80" s="21">
        <f t="shared" si="10"/>
        <v>50</v>
      </c>
      <c r="K80" s="21">
        <v>50</v>
      </c>
      <c r="L80" s="21"/>
      <c r="M80" s="21"/>
      <c r="N80" s="21"/>
      <c r="O80" s="21" t="s">
        <v>32</v>
      </c>
      <c r="P80" s="19" t="s">
        <v>137</v>
      </c>
      <c r="Q80" s="19" t="s">
        <v>137</v>
      </c>
      <c r="R80" s="19" t="s">
        <v>34</v>
      </c>
      <c r="S80" s="36" t="s">
        <v>275</v>
      </c>
      <c r="T80" s="32"/>
    </row>
    <row r="81" ht="63" customHeight="1" spans="1:20">
      <c r="A81" s="22">
        <v>29</v>
      </c>
      <c r="B81" s="19" t="s">
        <v>276</v>
      </c>
      <c r="C81" s="20" t="s">
        <v>145</v>
      </c>
      <c r="D81" s="19" t="s">
        <v>277</v>
      </c>
      <c r="E81" s="19" t="s">
        <v>153</v>
      </c>
      <c r="F81" s="19" t="s">
        <v>30</v>
      </c>
      <c r="G81" s="20" t="s">
        <v>46</v>
      </c>
      <c r="H81" s="21">
        <v>3360</v>
      </c>
      <c r="I81" s="21">
        <v>2760</v>
      </c>
      <c r="J81" s="21">
        <f t="shared" si="10"/>
        <v>150</v>
      </c>
      <c r="K81" s="21">
        <v>150</v>
      </c>
      <c r="L81" s="21"/>
      <c r="M81" s="21"/>
      <c r="N81" s="21"/>
      <c r="O81" s="21" t="s">
        <v>32</v>
      </c>
      <c r="P81" s="19" t="s">
        <v>167</v>
      </c>
      <c r="Q81" s="19" t="s">
        <v>67</v>
      </c>
      <c r="R81" s="19" t="s">
        <v>34</v>
      </c>
      <c r="S81" s="36" t="s">
        <v>278</v>
      </c>
      <c r="T81" s="19" t="s">
        <v>279</v>
      </c>
    </row>
    <row r="82" ht="34" customHeight="1" spans="1:20">
      <c r="A82" s="16" t="s">
        <v>280</v>
      </c>
      <c r="B82" s="17"/>
      <c r="C82" s="17"/>
      <c r="D82" s="17"/>
      <c r="E82" s="17"/>
      <c r="F82" s="17"/>
      <c r="G82" s="18"/>
      <c r="H82" s="15">
        <f t="shared" ref="H82:N82" si="11">H83+H86+H95</f>
        <v>3990.52</v>
      </c>
      <c r="I82" s="15">
        <f t="shared" si="11"/>
        <v>464</v>
      </c>
      <c r="J82" s="15">
        <f t="shared" si="11"/>
        <v>1338.65</v>
      </c>
      <c r="K82" s="15">
        <f t="shared" si="11"/>
        <v>1338.65</v>
      </c>
      <c r="L82" s="15"/>
      <c r="M82" s="15"/>
      <c r="N82" s="15"/>
      <c r="O82" s="21"/>
      <c r="P82" s="19"/>
      <c r="Q82" s="19"/>
      <c r="R82" s="19"/>
      <c r="S82" s="36"/>
      <c r="T82" s="19"/>
    </row>
    <row r="83" ht="35" customHeight="1" spans="1:20">
      <c r="A83" s="16" t="s">
        <v>281</v>
      </c>
      <c r="B83" s="17"/>
      <c r="C83" s="17"/>
      <c r="D83" s="17"/>
      <c r="E83" s="17"/>
      <c r="F83" s="17"/>
      <c r="G83" s="18"/>
      <c r="H83" s="15">
        <f t="shared" ref="H83:N83" si="12">SUM(H84:H85)</f>
        <v>1289</v>
      </c>
      <c r="I83" s="15">
        <f t="shared" si="12"/>
        <v>71</v>
      </c>
      <c r="J83" s="15">
        <f t="shared" si="12"/>
        <v>228</v>
      </c>
      <c r="K83" s="15">
        <f t="shared" si="12"/>
        <v>228</v>
      </c>
      <c r="L83" s="15"/>
      <c r="M83" s="15"/>
      <c r="N83" s="15"/>
      <c r="O83" s="21"/>
      <c r="P83" s="19"/>
      <c r="Q83" s="19"/>
      <c r="R83" s="19"/>
      <c r="S83" s="36"/>
      <c r="T83" s="19"/>
    </row>
    <row r="84" ht="85.5" spans="1:20">
      <c r="A84" s="22">
        <v>1</v>
      </c>
      <c r="B84" s="19" t="s">
        <v>282</v>
      </c>
      <c r="C84" s="19" t="s">
        <v>273</v>
      </c>
      <c r="D84" s="19" t="s">
        <v>283</v>
      </c>
      <c r="E84" s="19" t="s">
        <v>284</v>
      </c>
      <c r="F84" s="19" t="s">
        <v>30</v>
      </c>
      <c r="G84" s="20" t="s">
        <v>31</v>
      </c>
      <c r="H84" s="21">
        <v>1200</v>
      </c>
      <c r="I84" s="21"/>
      <c r="J84" s="21">
        <f>SUM(K84:N84)</f>
        <v>210</v>
      </c>
      <c r="K84" s="21">
        <v>210</v>
      </c>
      <c r="L84" s="21"/>
      <c r="M84" s="21"/>
      <c r="N84" s="21"/>
      <c r="O84" s="21" t="s">
        <v>32</v>
      </c>
      <c r="P84" s="19" t="s">
        <v>167</v>
      </c>
      <c r="Q84" s="19" t="s">
        <v>285</v>
      </c>
      <c r="R84" s="19" t="s">
        <v>34</v>
      </c>
      <c r="S84" s="36" t="s">
        <v>286</v>
      </c>
      <c r="T84" s="19"/>
    </row>
    <row r="85" ht="42.75" spans="1:20">
      <c r="A85" s="22">
        <v>2</v>
      </c>
      <c r="B85" s="19" t="s">
        <v>287</v>
      </c>
      <c r="C85" s="19" t="s">
        <v>27</v>
      </c>
      <c r="D85" s="19" t="s">
        <v>288</v>
      </c>
      <c r="E85" s="19" t="s">
        <v>67</v>
      </c>
      <c r="F85" s="19" t="s">
        <v>30</v>
      </c>
      <c r="G85" s="20" t="s">
        <v>46</v>
      </c>
      <c r="H85" s="21">
        <v>89</v>
      </c>
      <c r="I85" s="21">
        <v>71</v>
      </c>
      <c r="J85" s="21">
        <f>SUM(K85:N85)</f>
        <v>18</v>
      </c>
      <c r="K85" s="21">
        <v>18</v>
      </c>
      <c r="L85" s="21"/>
      <c r="M85" s="21"/>
      <c r="N85" s="21"/>
      <c r="O85" s="21" t="s">
        <v>32</v>
      </c>
      <c r="P85" s="19" t="s">
        <v>289</v>
      </c>
      <c r="Q85" s="19" t="s">
        <v>67</v>
      </c>
      <c r="R85" s="19" t="s">
        <v>34</v>
      </c>
      <c r="S85" s="37" t="s">
        <v>290</v>
      </c>
      <c r="T85" s="20" t="s">
        <v>48</v>
      </c>
    </row>
    <row r="86" ht="34" customHeight="1" spans="1:20">
      <c r="A86" s="16" t="s">
        <v>291</v>
      </c>
      <c r="B86" s="17"/>
      <c r="C86" s="17"/>
      <c r="D86" s="17"/>
      <c r="E86" s="17"/>
      <c r="F86" s="17"/>
      <c r="G86" s="18"/>
      <c r="H86" s="15">
        <f t="shared" ref="H86:N86" si="13">SUM(H87:H94)</f>
        <v>2196.27</v>
      </c>
      <c r="I86" s="15">
        <f t="shared" si="13"/>
        <v>393</v>
      </c>
      <c r="J86" s="15">
        <f t="shared" si="13"/>
        <v>655.4</v>
      </c>
      <c r="K86" s="15">
        <f t="shared" si="13"/>
        <v>655.4</v>
      </c>
      <c r="L86" s="15"/>
      <c r="M86" s="15"/>
      <c r="N86" s="15"/>
      <c r="O86" s="21"/>
      <c r="P86" s="19"/>
      <c r="Q86" s="19"/>
      <c r="R86" s="19"/>
      <c r="S86" s="36"/>
      <c r="T86" s="19"/>
    </row>
    <row r="87" ht="57" spans="1:20">
      <c r="A87" s="22">
        <v>1</v>
      </c>
      <c r="B87" s="19" t="s">
        <v>292</v>
      </c>
      <c r="C87" s="19" t="s">
        <v>27</v>
      </c>
      <c r="D87" s="19" t="s">
        <v>293</v>
      </c>
      <c r="E87" s="19" t="s">
        <v>248</v>
      </c>
      <c r="G87" s="20" t="s">
        <v>46</v>
      </c>
      <c r="H87" s="21">
        <v>88</v>
      </c>
      <c r="I87" s="21">
        <v>70</v>
      </c>
      <c r="J87" s="21">
        <f t="shared" ref="J87:J94" si="14">SUM(K87:N87)</f>
        <v>18</v>
      </c>
      <c r="K87" s="21">
        <v>18</v>
      </c>
      <c r="L87" s="21"/>
      <c r="M87" s="21"/>
      <c r="N87" s="21"/>
      <c r="O87" s="21" t="s">
        <v>32</v>
      </c>
      <c r="P87" s="19" t="s">
        <v>289</v>
      </c>
      <c r="Q87" s="19" t="s">
        <v>249</v>
      </c>
      <c r="R87" s="19" t="s">
        <v>34</v>
      </c>
      <c r="S87" s="37" t="s">
        <v>290</v>
      </c>
      <c r="T87" s="20" t="s">
        <v>48</v>
      </c>
    </row>
    <row r="88" ht="57" spans="1:20">
      <c r="A88" s="22">
        <v>2</v>
      </c>
      <c r="B88" s="19" t="s">
        <v>294</v>
      </c>
      <c r="C88" s="19" t="s">
        <v>27</v>
      </c>
      <c r="D88" s="19" t="s">
        <v>295</v>
      </c>
      <c r="E88" s="19" t="s">
        <v>296</v>
      </c>
      <c r="F88" s="19" t="s">
        <v>30</v>
      </c>
      <c r="G88" s="20" t="s">
        <v>46</v>
      </c>
      <c r="H88" s="21">
        <v>1667.87</v>
      </c>
      <c r="I88" s="21">
        <v>220</v>
      </c>
      <c r="J88" s="21">
        <f t="shared" si="14"/>
        <v>300</v>
      </c>
      <c r="K88" s="21">
        <v>300</v>
      </c>
      <c r="L88" s="21"/>
      <c r="M88" s="21"/>
      <c r="N88" s="21"/>
      <c r="O88" s="21" t="s">
        <v>32</v>
      </c>
      <c r="P88" s="19" t="s">
        <v>289</v>
      </c>
      <c r="Q88" s="19" t="s">
        <v>289</v>
      </c>
      <c r="R88" s="19" t="s">
        <v>34</v>
      </c>
      <c r="S88" s="37" t="s">
        <v>297</v>
      </c>
      <c r="T88" s="20" t="s">
        <v>298</v>
      </c>
    </row>
    <row r="89" ht="42.75" spans="1:20">
      <c r="A89" s="22">
        <v>3</v>
      </c>
      <c r="B89" s="19" t="s">
        <v>299</v>
      </c>
      <c r="C89" s="19" t="s">
        <v>273</v>
      </c>
      <c r="D89" s="19" t="s">
        <v>300</v>
      </c>
      <c r="E89" s="19" t="s">
        <v>301</v>
      </c>
      <c r="F89" s="19" t="s">
        <v>30</v>
      </c>
      <c r="G89" s="20" t="s">
        <v>46</v>
      </c>
      <c r="H89" s="21">
        <v>130.4</v>
      </c>
      <c r="I89" s="21">
        <v>43</v>
      </c>
      <c r="J89" s="21">
        <f t="shared" si="14"/>
        <v>87.4</v>
      </c>
      <c r="K89" s="21">
        <v>87.4</v>
      </c>
      <c r="L89" s="21"/>
      <c r="M89" s="21"/>
      <c r="N89" s="21"/>
      <c r="O89" s="21" t="s">
        <v>32</v>
      </c>
      <c r="P89" s="19" t="s">
        <v>289</v>
      </c>
      <c r="Q89" s="19" t="s">
        <v>302</v>
      </c>
      <c r="R89" s="19" t="s">
        <v>34</v>
      </c>
      <c r="S89" s="37" t="s">
        <v>290</v>
      </c>
      <c r="T89" s="20" t="s">
        <v>48</v>
      </c>
    </row>
    <row r="90" ht="42.75" spans="1:20">
      <c r="A90" s="22">
        <v>4</v>
      </c>
      <c r="B90" s="19" t="s">
        <v>303</v>
      </c>
      <c r="C90" s="19" t="s">
        <v>273</v>
      </c>
      <c r="D90" s="19" t="s">
        <v>304</v>
      </c>
      <c r="E90" s="19" t="s">
        <v>305</v>
      </c>
      <c r="F90" s="19" t="s">
        <v>30</v>
      </c>
      <c r="G90" s="20" t="s">
        <v>46</v>
      </c>
      <c r="H90" s="21">
        <v>152</v>
      </c>
      <c r="I90" s="21">
        <v>0</v>
      </c>
      <c r="J90" s="21">
        <f t="shared" si="14"/>
        <v>152</v>
      </c>
      <c r="K90" s="21">
        <v>152</v>
      </c>
      <c r="L90" s="21"/>
      <c r="M90" s="21"/>
      <c r="N90" s="21"/>
      <c r="O90" s="21" t="s">
        <v>32</v>
      </c>
      <c r="P90" s="19" t="s">
        <v>289</v>
      </c>
      <c r="Q90" s="19" t="s">
        <v>119</v>
      </c>
      <c r="R90" s="19" t="s">
        <v>34</v>
      </c>
      <c r="S90" s="37" t="s">
        <v>290</v>
      </c>
      <c r="T90" s="20" t="s">
        <v>306</v>
      </c>
    </row>
    <row r="91" ht="42.75" spans="1:20">
      <c r="A91" s="22">
        <v>5</v>
      </c>
      <c r="B91" s="19" t="s">
        <v>307</v>
      </c>
      <c r="C91" s="19" t="s">
        <v>273</v>
      </c>
      <c r="D91" s="19" t="s">
        <v>308</v>
      </c>
      <c r="E91" s="19" t="s">
        <v>234</v>
      </c>
      <c r="F91" s="19" t="s">
        <v>30</v>
      </c>
      <c r="G91" s="20" t="s">
        <v>46</v>
      </c>
      <c r="H91" s="21">
        <v>10</v>
      </c>
      <c r="I91" s="21">
        <v>0</v>
      </c>
      <c r="J91" s="21">
        <f t="shared" si="14"/>
        <v>10</v>
      </c>
      <c r="K91" s="21">
        <v>10</v>
      </c>
      <c r="L91" s="21"/>
      <c r="M91" s="21"/>
      <c r="N91" s="21"/>
      <c r="O91" s="21" t="s">
        <v>32</v>
      </c>
      <c r="P91" s="19" t="s">
        <v>289</v>
      </c>
      <c r="Q91" s="19" t="s">
        <v>119</v>
      </c>
      <c r="R91" s="19" t="s">
        <v>34</v>
      </c>
      <c r="S91" s="37" t="s">
        <v>290</v>
      </c>
      <c r="T91" s="20" t="s">
        <v>306</v>
      </c>
    </row>
    <row r="92" ht="42.75" spans="1:20">
      <c r="A92" s="22">
        <v>6</v>
      </c>
      <c r="B92" s="19" t="s">
        <v>309</v>
      </c>
      <c r="C92" s="19" t="s">
        <v>27</v>
      </c>
      <c r="D92" s="19" t="s">
        <v>310</v>
      </c>
      <c r="E92" s="19" t="s">
        <v>118</v>
      </c>
      <c r="F92" s="19" t="s">
        <v>30</v>
      </c>
      <c r="G92" s="20" t="s">
        <v>46</v>
      </c>
      <c r="H92" s="21">
        <v>10</v>
      </c>
      <c r="I92" s="21">
        <v>0</v>
      </c>
      <c r="J92" s="21">
        <f t="shared" si="14"/>
        <v>10</v>
      </c>
      <c r="K92" s="21">
        <v>10</v>
      </c>
      <c r="L92" s="21"/>
      <c r="M92" s="21"/>
      <c r="N92" s="21"/>
      <c r="O92" s="21" t="s">
        <v>32</v>
      </c>
      <c r="P92" s="19" t="s">
        <v>289</v>
      </c>
      <c r="Q92" s="19" t="s">
        <v>119</v>
      </c>
      <c r="R92" s="19" t="s">
        <v>34</v>
      </c>
      <c r="S92" s="37" t="s">
        <v>290</v>
      </c>
      <c r="T92" s="20" t="s">
        <v>306</v>
      </c>
    </row>
    <row r="93" ht="42.75" spans="1:20">
      <c r="A93" s="22">
        <v>7</v>
      </c>
      <c r="B93" s="19" t="s">
        <v>311</v>
      </c>
      <c r="C93" s="19" t="s">
        <v>27</v>
      </c>
      <c r="D93" s="19" t="s">
        <v>312</v>
      </c>
      <c r="E93" s="19" t="s">
        <v>234</v>
      </c>
      <c r="F93" s="19" t="s">
        <v>30</v>
      </c>
      <c r="G93" s="20" t="s">
        <v>46</v>
      </c>
      <c r="H93" s="21">
        <v>48</v>
      </c>
      <c r="I93" s="21">
        <v>0</v>
      </c>
      <c r="J93" s="21">
        <f t="shared" si="14"/>
        <v>48</v>
      </c>
      <c r="K93" s="21">
        <v>48</v>
      </c>
      <c r="L93" s="21"/>
      <c r="M93" s="21"/>
      <c r="N93" s="21"/>
      <c r="O93" s="21" t="s">
        <v>32</v>
      </c>
      <c r="P93" s="19" t="s">
        <v>289</v>
      </c>
      <c r="Q93" s="19" t="s">
        <v>119</v>
      </c>
      <c r="R93" s="19" t="s">
        <v>34</v>
      </c>
      <c r="S93" s="37" t="s">
        <v>290</v>
      </c>
      <c r="T93" s="20" t="s">
        <v>306</v>
      </c>
    </row>
    <row r="94" ht="57" spans="1:20">
      <c r="A94" s="22">
        <v>8</v>
      </c>
      <c r="B94" s="19" t="s">
        <v>313</v>
      </c>
      <c r="C94" s="19" t="s">
        <v>273</v>
      </c>
      <c r="D94" s="19" t="s">
        <v>314</v>
      </c>
      <c r="E94" s="19" t="s">
        <v>315</v>
      </c>
      <c r="F94" s="19" t="s">
        <v>30</v>
      </c>
      <c r="G94" s="20" t="s">
        <v>46</v>
      </c>
      <c r="H94" s="21">
        <v>90</v>
      </c>
      <c r="I94" s="21">
        <v>60</v>
      </c>
      <c r="J94" s="21">
        <f t="shared" si="14"/>
        <v>30</v>
      </c>
      <c r="K94" s="21">
        <v>30</v>
      </c>
      <c r="L94" s="21"/>
      <c r="M94" s="21"/>
      <c r="N94" s="21"/>
      <c r="O94" s="21" t="s">
        <v>32</v>
      </c>
      <c r="P94" s="19" t="s">
        <v>137</v>
      </c>
      <c r="Q94" s="19" t="s">
        <v>249</v>
      </c>
      <c r="R94" s="19" t="s">
        <v>34</v>
      </c>
      <c r="S94" s="36" t="s">
        <v>316</v>
      </c>
      <c r="T94" s="19" t="s">
        <v>157</v>
      </c>
    </row>
    <row r="95" ht="28" customHeight="1" spans="1:20">
      <c r="A95" s="16" t="s">
        <v>317</v>
      </c>
      <c r="B95" s="17"/>
      <c r="C95" s="17"/>
      <c r="D95" s="17"/>
      <c r="E95" s="17"/>
      <c r="F95" s="17"/>
      <c r="G95" s="18"/>
      <c r="H95" s="15">
        <f>SUM(H96:H98)</f>
        <v>505.25</v>
      </c>
      <c r="I95" s="15"/>
      <c r="J95" s="15">
        <f>SUM(J96:J98)</f>
        <v>455.25</v>
      </c>
      <c r="K95" s="15">
        <f>SUM(K96:K98)</f>
        <v>455.25</v>
      </c>
      <c r="L95" s="15"/>
      <c r="M95" s="15"/>
      <c r="N95" s="15"/>
      <c r="O95" s="21"/>
      <c r="P95" s="19"/>
      <c r="Q95" s="19"/>
      <c r="R95" s="19"/>
      <c r="S95" s="37"/>
      <c r="T95" s="20"/>
    </row>
    <row r="96" ht="54" spans="1:20">
      <c r="A96" s="22">
        <v>1</v>
      </c>
      <c r="B96" s="19" t="s">
        <v>318</v>
      </c>
      <c r="C96" s="20" t="s">
        <v>43</v>
      </c>
      <c r="D96" s="19" t="s">
        <v>319</v>
      </c>
      <c r="E96" s="19" t="s">
        <v>45</v>
      </c>
      <c r="F96" s="19" t="s">
        <v>30</v>
      </c>
      <c r="G96" s="20" t="s">
        <v>31</v>
      </c>
      <c r="H96" s="21">
        <v>300</v>
      </c>
      <c r="I96" s="21"/>
      <c r="J96" s="21">
        <f>SUM(K96:N96)</f>
        <v>270</v>
      </c>
      <c r="K96" s="21">
        <v>270</v>
      </c>
      <c r="L96" s="21"/>
      <c r="M96" s="21"/>
      <c r="N96" s="21"/>
      <c r="O96" s="21" t="s">
        <v>32</v>
      </c>
      <c r="P96" s="19" t="s">
        <v>167</v>
      </c>
      <c r="Q96" s="19" t="s">
        <v>129</v>
      </c>
      <c r="R96" s="19" t="s">
        <v>34</v>
      </c>
      <c r="S96" s="36" t="s">
        <v>320</v>
      </c>
      <c r="T96" s="20"/>
    </row>
    <row r="97" ht="42.75" spans="1:20">
      <c r="A97" s="22">
        <v>2</v>
      </c>
      <c r="B97" s="19" t="s">
        <v>321</v>
      </c>
      <c r="C97" s="20" t="s">
        <v>43</v>
      </c>
      <c r="D97" s="19" t="s">
        <v>322</v>
      </c>
      <c r="E97" s="19" t="s">
        <v>45</v>
      </c>
      <c r="F97" s="19" t="s">
        <v>30</v>
      </c>
      <c r="G97" s="20" t="s">
        <v>31</v>
      </c>
      <c r="H97" s="21">
        <v>100</v>
      </c>
      <c r="I97" s="21"/>
      <c r="J97" s="21">
        <f>SUM(K97:N97)</f>
        <v>80</v>
      </c>
      <c r="K97" s="21">
        <v>80</v>
      </c>
      <c r="L97" s="21"/>
      <c r="M97" s="21"/>
      <c r="N97" s="21"/>
      <c r="O97" s="21" t="s">
        <v>32</v>
      </c>
      <c r="P97" s="19" t="s">
        <v>167</v>
      </c>
      <c r="Q97" s="19" t="s">
        <v>129</v>
      </c>
      <c r="R97" s="19" t="s">
        <v>34</v>
      </c>
      <c r="S97" s="36" t="s">
        <v>323</v>
      </c>
      <c r="T97" s="20"/>
    </row>
    <row r="98" ht="71.25" spans="1:20">
      <c r="A98" s="22">
        <v>3</v>
      </c>
      <c r="B98" s="19" t="s">
        <v>324</v>
      </c>
      <c r="C98" s="20" t="s">
        <v>325</v>
      </c>
      <c r="D98" s="19" t="s">
        <v>326</v>
      </c>
      <c r="E98" s="19" t="s">
        <v>45</v>
      </c>
      <c r="F98" s="19" t="s">
        <v>30</v>
      </c>
      <c r="G98" s="20">
        <v>2023</v>
      </c>
      <c r="H98" s="21">
        <v>105.25</v>
      </c>
      <c r="I98" s="21"/>
      <c r="J98" s="21">
        <v>105.25</v>
      </c>
      <c r="K98" s="21">
        <v>105.25</v>
      </c>
      <c r="L98" s="21"/>
      <c r="M98" s="21"/>
      <c r="N98" s="21"/>
      <c r="O98" s="21" t="s">
        <v>32</v>
      </c>
      <c r="P98" s="19" t="s">
        <v>327</v>
      </c>
      <c r="Q98" s="19" t="s">
        <v>327</v>
      </c>
      <c r="R98" s="19" t="s">
        <v>34</v>
      </c>
      <c r="S98" s="36" t="s">
        <v>328</v>
      </c>
      <c r="T98" s="20" t="s">
        <v>329</v>
      </c>
    </row>
  </sheetData>
  <mergeCells count="31">
    <mergeCell ref="A1:B1"/>
    <mergeCell ref="A2:T2"/>
    <mergeCell ref="J3:N3"/>
    <mergeCell ref="A5:G5"/>
    <mergeCell ref="A6:G6"/>
    <mergeCell ref="A7:G7"/>
    <mergeCell ref="A35:G35"/>
    <mergeCell ref="A37:G37"/>
    <mergeCell ref="A38:G38"/>
    <mergeCell ref="A47:G47"/>
    <mergeCell ref="A49:G49"/>
    <mergeCell ref="A52:G52"/>
    <mergeCell ref="A82:G82"/>
    <mergeCell ref="A83:G83"/>
    <mergeCell ref="A86:G86"/>
    <mergeCell ref="A95:G95"/>
    <mergeCell ref="A3:A4"/>
    <mergeCell ref="B3:B4"/>
    <mergeCell ref="C3:C4"/>
    <mergeCell ref="D3:D4"/>
    <mergeCell ref="E3:E4"/>
    <mergeCell ref="F3:F4"/>
    <mergeCell ref="G3:G4"/>
    <mergeCell ref="H3:H4"/>
    <mergeCell ref="I3:I4"/>
    <mergeCell ref="O3:O4"/>
    <mergeCell ref="P3:P4"/>
    <mergeCell ref="Q3:Q4"/>
    <mergeCell ref="R3:R4"/>
    <mergeCell ref="S3:S4"/>
    <mergeCell ref="T3:T4"/>
  </mergeCells>
  <pageMargins left="0.357638888888889" right="0.357638888888889" top="0.60625" bottom="0.60625" header="0.5" footer="0.5"/>
  <pageSetup paperSize="9" scale="49" fitToHeight="0" orientation="landscape" horizontalDpi="600"/>
  <headerFooter/>
  <ignoredErrors>
    <ignoredError sqref="I82" evalError="1"/>
    <ignoredError sqref="J86 J49 J95 J52" formula="1"/>
  </ignoredError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2023-02-09T14:34:00Z</dcterms:created>
  <dcterms:modified xsi:type="dcterms:W3CDTF">2023-03-28T09:45:22Z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7D48163693C840C8A4A5508D385F7392</vt:lpwstr>
  </property>
  <property fmtid="{D5CDD505-2E9C-101B-9397-08002B2CF9AE}" pid="3" name="KSOProductBuildVer">
    <vt:lpwstr>2052-11.1.0.13703</vt:lpwstr>
  </property>
</Properties>
</file>