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汇总表" sheetId="1" r:id="rId1"/>
  </sheets>
  <definedNames>
    <definedName name="_xlnm._FilterDatabase" localSheetId="0" hidden="1">汇总表!$A$4:$O$22</definedName>
    <definedName name="_xlnm.Print_Area" localSheetId="0">汇总表!$A$1:$O$24</definedName>
    <definedName name="_xlnm.Print_Titles" localSheetId="0">汇总表!$3:$4</definedName>
  </definedNames>
  <calcPr calcId="144525"/>
</workbook>
</file>

<file path=xl/sharedStrings.xml><?xml version="1.0" encoding="utf-8"?>
<sst xmlns="http://schemas.openxmlformats.org/spreadsheetml/2006/main" count="143" uniqueCount="93">
  <si>
    <t>峨边彝族自治县2023年度县级财政衔接推进乡村振兴补助资金项目实施统计表</t>
  </si>
  <si>
    <t>编制单位：县乡村振兴局  县财政局</t>
  </si>
  <si>
    <t>单位：万元</t>
  </si>
  <si>
    <t>序号</t>
  </si>
  <si>
    <t>项目名称</t>
  </si>
  <si>
    <t>项目实施内容及规模</t>
  </si>
  <si>
    <t>项目实
施地点</t>
  </si>
  <si>
    <t>实施
年度</t>
  </si>
  <si>
    <t>总投资       （万元）</t>
  </si>
  <si>
    <t>已匹配资金（万元）</t>
  </si>
  <si>
    <t>缺口资金（万元）</t>
  </si>
  <si>
    <t>原计划2023年安排资金（万元）</t>
  </si>
  <si>
    <t>拟调整资金</t>
  </si>
  <si>
    <t>2023年安排资金（万元）</t>
  </si>
  <si>
    <t>项目主
管单位</t>
  </si>
  <si>
    <t>项目实
施单位</t>
  </si>
  <si>
    <t>项目资金
监管单位</t>
  </si>
  <si>
    <t>目标绩效</t>
  </si>
  <si>
    <t>特色农畜畜产业发展—
全县困难家庭庭院经济项目</t>
  </si>
  <si>
    <t>全县引导脱贫户、监测户因地制宜发展小种植、小养殖、小刺绣等五小产业到户项目。</t>
  </si>
  <si>
    <t>全县</t>
  </si>
  <si>
    <t>县乡村振兴局</t>
  </si>
  <si>
    <t>各乡镇</t>
  </si>
  <si>
    <t>县财政局
县乡村振兴局</t>
  </si>
  <si>
    <t>全县脱贫户、监测户因地制宜发展小种植、小养殖、小刺绣等五小产业到户项目，增加收入。</t>
  </si>
  <si>
    <t>高标准农田建设项目</t>
  </si>
  <si>
    <t>完成2021年度新场乡羊子岩村、长虹村和星星村3个行政村0.65万亩高标准农田建设目标任务。</t>
  </si>
  <si>
    <t>新场乡</t>
  </si>
  <si>
    <t>县农业农村局</t>
  </si>
  <si>
    <t>通过高标建设，提升耕地质量，提高粮食产量，增加种粮群众的收入。</t>
  </si>
  <si>
    <t>“两不愁三保障”及
乡村建设治理补短项目</t>
  </si>
  <si>
    <t>完成2023年91个村级“两不愁三保障”及乡村建设治理临时补短</t>
  </si>
  <si>
    <t>涉及单位</t>
  </si>
  <si>
    <t>通过补短项目的实施，形成共同推动农村发展的合力，有效促进相关配套项目建设，提升乡村治理效能。</t>
  </si>
  <si>
    <t>卫生保障项目</t>
  </si>
  <si>
    <t>补充2021年卫生扶贫救助基金建设项目。</t>
  </si>
  <si>
    <t>县卫健局</t>
  </si>
  <si>
    <t>扩大城乡医疗救助覆盖面，缓解城乡困难群众“看病难、看病贵”的问题。</t>
  </si>
  <si>
    <t>教育保障项目</t>
  </si>
  <si>
    <t>补充2023年度教育扶贫救助基金建设项目。</t>
  </si>
  <si>
    <t>县教育局</t>
  </si>
  <si>
    <t>确保全县学生不辍学。</t>
  </si>
  <si>
    <t>城乡居民医疗保险项目(医疗救助及资助参保)</t>
  </si>
  <si>
    <t>脱贫人口、重度残疾人、低保对象、特困人员、监测对象等参加医疗保险进行资助以及对医疗负担重的困难群众进行救助。</t>
  </si>
  <si>
    <t>县医保局</t>
  </si>
  <si>
    <t>为全县低保对象、特困人员、防止返贫监测对象、已脱贫人口、重度残疾人等参加医疗保险进行资助以及对医疗负担重的困难群众进行救助。确保不因病返贫。</t>
  </si>
  <si>
    <t>生态护林员保障项目</t>
  </si>
  <si>
    <t>保障全县732名生态护林员公益性岗位工资经费。</t>
  </si>
  <si>
    <t>县林业局</t>
  </si>
  <si>
    <t>确保全县森林生态的安全。</t>
  </si>
  <si>
    <t>山洪监测人员保障项目</t>
  </si>
  <si>
    <t>保障全县168处山洪灾害点168名山洪监测人员工资经费。</t>
  </si>
  <si>
    <t>县水务局</t>
  </si>
  <si>
    <t>确保全县168处山洪灾害点安全预警。</t>
  </si>
  <si>
    <t>水利巡管员保障项目</t>
  </si>
  <si>
    <t>保障全县161名水利巡管员公益性岗位工资经费。</t>
  </si>
  <si>
    <t>确保全县农村群众用水安全。</t>
  </si>
  <si>
    <t>大渡河、官料河等八条河流河湖健康评价及一河一策一图环境应急响应方案编制项目</t>
  </si>
  <si>
    <t>大渡河、官料河、白沙河等八条河流河湖健康评价及一河一策一图环境应急响应方案编制项目</t>
  </si>
  <si>
    <t>县水务局、环保局</t>
  </si>
  <si>
    <t>确保全县河湖健康、保障全县农村环境用水安全。</t>
  </si>
  <si>
    <t>新增</t>
  </si>
  <si>
    <t>壮大集体经济项目</t>
  </si>
  <si>
    <t>中省扶持村集体经济县级配套建设项目（沙坪镇松林坡村，大堡镇集广村、双九村，红旗镇上云村，宜坪乡宜坪村、庙岗村）。</t>
  </si>
  <si>
    <t>县委组织部</t>
  </si>
  <si>
    <t>沙坪镇、大堡镇、红旗镇、宜坪乡</t>
  </si>
  <si>
    <t>增加村集体经济收入。</t>
  </si>
  <si>
    <t>人居环境整治项目</t>
  </si>
  <si>
    <t>沙坪镇新声村5、6、7组人居环境整治建设项目。</t>
  </si>
  <si>
    <t xml:space="preserve">沙坪镇
</t>
  </si>
  <si>
    <t>县住建局</t>
  </si>
  <si>
    <t>沙坪镇</t>
  </si>
  <si>
    <t>促进城乡环境一体化协调发展，新声农村人居环境得到进一步改善。</t>
  </si>
  <si>
    <t>“绍乐同行”场镇提升项目</t>
  </si>
  <si>
    <t>实施五渡镇、毛坪镇、新场乡、勒乌乡、新林镇人居环境改造提升工程，同步推进公共排污、集贸市场、停车场、清理电杆点线、道路黑化、店招店牌等项目。</t>
  </si>
  <si>
    <t>县城投公司
五渡镇
毛坪镇
新场乡
勒乌乡
新林镇</t>
  </si>
  <si>
    <t>实现建制乡镇建设管理服务得到进一步的提升</t>
  </si>
  <si>
    <t>项目实施前期启动</t>
  </si>
  <si>
    <t>完成项目实施方案编制、绩效评价和项目前期设计预算等;其中：（1）乡村振兴重点帮扶县方案编制项目。投资10万元，完成《峨边彝族自治县巩固拓展脱贫攻坚成果同乡村振兴有效衔接实施方案（2022—2025）》编制。
（2）项目财政绩效评价项目。投资20万元，完成2022—2023年度财政衔接资金实施项目的绩效评价。
（3）启动项目前期工作.投资27.6万元。完成实施项目前期申报、设计、预算、财评监理费等服务。</t>
  </si>
  <si>
    <t>2022—2023</t>
  </si>
  <si>
    <t>确保项目顺利实施。</t>
  </si>
  <si>
    <t>乡村振兴-建设项目设计、可研、监理及地勘等费用：根据项目资金管理办法，在省级财政衔接资金中按照1%的比例提取。</t>
  </si>
  <si>
    <t>交通局、农业农村局、水务局</t>
  </si>
  <si>
    <t>脱贫户、监测户防贫救助责任险</t>
  </si>
  <si>
    <t>为全县脱贫户和监测户人均收入在7500元以下的补差，确保脱贫户和监测户收入达标。</t>
  </si>
  <si>
    <t>农业银行峨边支行</t>
  </si>
  <si>
    <t>确保全县脱贫户人均收入在7500元以上。</t>
  </si>
  <si>
    <t>脱贫户、监测户意外保险</t>
  </si>
  <si>
    <t>为全县脱贫户和监测户购买意外保险。</t>
  </si>
  <si>
    <t>工商银行峨边支行</t>
  </si>
  <si>
    <t>合计</t>
  </si>
  <si>
    <t>说明：</t>
  </si>
  <si>
    <t>①拟调整资金一栏标注绿色的为调增项目，标注橙色的为调减项目。
②调增及调减原因在备注一栏中说明。</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</si>
</sst>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6">
    <font>
      <sz val="11"/>
      <name val="宋体"/>
      <charset val="134"/>
    </font>
    <font>
      <sz val="24"/>
      <name val="方正小标宋简体"/>
      <charset val="134"/>
    </font>
    <font>
      <b/>
      <sz val="16"/>
      <name val="方正楷体_GBK"/>
      <charset val="134"/>
    </font>
    <font>
      <b/>
      <sz val="14"/>
      <name val="黑体"/>
      <charset val="134"/>
    </font>
    <font>
      <sz val="16"/>
      <name val="宋体"/>
      <charset val="134"/>
    </font>
    <font>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6">
    <xf numFmtId="0" fontId="0" fillId="0" borderId="0" xfId="0">
      <alignment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176" fontId="4" fillId="0" borderId="1" xfId="0" applyNumberFormat="1" applyFont="1" applyFill="1" applyBorder="1" applyAlignment="1">
      <alignment vertical="center" wrapText="1"/>
    </xf>
    <xf numFmtId="0" fontId="0" fillId="0" borderId="0" xfId="0" applyFont="1" applyFill="1" applyAlignment="1">
      <alignment horizontal="left" vertical="center" wrapText="1"/>
    </xf>
    <xf numFmtId="0" fontId="5" fillId="0" borderId="0" xfId="0" applyFont="1" applyFill="1" applyAlignment="1">
      <alignment horizontal="left"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0</xdr:colOff>
      <xdr:row>8</xdr:row>
      <xdr:rowOff>0</xdr:rowOff>
    </xdr:from>
    <xdr:to>
      <xdr:col>5</xdr:col>
      <xdr:colOff>103336</xdr:colOff>
      <xdr:row>8</xdr:row>
      <xdr:rowOff>34726</xdr:rowOff>
    </xdr:to>
    <xdr:sp>
      <xdr:nvSpPr>
        <xdr:cNvPr id="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2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3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4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5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6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7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8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9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0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1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2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3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4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5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0"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1"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2"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3"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4"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5"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6"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7"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8"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8</xdr:row>
      <xdr:rowOff>0</xdr:rowOff>
    </xdr:from>
    <xdr:to>
      <xdr:col>5</xdr:col>
      <xdr:colOff>103336</xdr:colOff>
      <xdr:row>8</xdr:row>
      <xdr:rowOff>34726</xdr:rowOff>
    </xdr:to>
    <xdr:sp>
      <xdr:nvSpPr>
        <xdr:cNvPr id="169" name=" "/>
        <xdr:cNvSpPr txBox="1"/>
      </xdr:nvSpPr>
      <xdr:spPr>
        <a:xfrm>
          <a:off x="8950325" y="6565900"/>
          <a:ext cx="102870" cy="342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7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8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19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0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1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2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3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4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5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6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7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8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29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0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1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2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3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4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5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6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7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8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39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0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1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2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3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4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5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6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7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8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6"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7"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8"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499"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500"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501"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502"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503"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504"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5</xdr:col>
      <xdr:colOff>0</xdr:colOff>
      <xdr:row>5</xdr:row>
      <xdr:rowOff>0</xdr:rowOff>
    </xdr:from>
    <xdr:to>
      <xdr:col>5</xdr:col>
      <xdr:colOff>103336</xdr:colOff>
      <xdr:row>5</xdr:row>
      <xdr:rowOff>35321</xdr:rowOff>
    </xdr:to>
    <xdr:sp>
      <xdr:nvSpPr>
        <xdr:cNvPr id="505" name=" "/>
        <xdr:cNvSpPr txBox="1"/>
      </xdr:nvSpPr>
      <xdr:spPr>
        <a:xfrm>
          <a:off x="8950325" y="3302000"/>
          <a:ext cx="102870" cy="3492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4"/>
  <sheetViews>
    <sheetView tabSelected="1" zoomScale="69" zoomScaleNormal="69" topLeftCell="B1" workbookViewId="0">
      <selection activeCell="O7" sqref="O7"/>
    </sheetView>
  </sheetViews>
  <sheetFormatPr defaultColWidth="9" defaultRowHeight="13.5"/>
  <cols>
    <col min="1" max="1" width="11.7083333333333" style="2" customWidth="1"/>
    <col min="2" max="2" width="29.125" style="3" customWidth="1"/>
    <col min="3" max="3" width="54.25" style="3" customWidth="1"/>
    <col min="4" max="4" width="9.625" style="3" customWidth="1"/>
    <col min="5" max="5" width="12.75" style="2" customWidth="1"/>
    <col min="6" max="6" width="13.75" style="3" customWidth="1"/>
    <col min="7" max="7" width="16.875" style="3" customWidth="1"/>
    <col min="8" max="8" width="12" style="3" customWidth="1"/>
    <col min="9" max="9" width="20.75" style="3" customWidth="1"/>
    <col min="10" max="11" width="16.7833333333333" style="3" customWidth="1"/>
    <col min="12" max="12" width="15.5" style="3" customWidth="1"/>
    <col min="13" max="13" width="16.6666666666667" style="3" customWidth="1"/>
    <col min="14" max="14" width="21.125" style="3" customWidth="1"/>
    <col min="15" max="15" width="42.75" style="3" customWidth="1"/>
    <col min="16" max="16384" width="9" style="2"/>
  </cols>
  <sheetData>
    <row r="1" ht="80" customHeight="1" spans="1:15">
      <c r="A1" s="4" t="s">
        <v>0</v>
      </c>
      <c r="B1" s="4"/>
      <c r="C1" s="4"/>
      <c r="D1" s="4"/>
      <c r="E1" s="4"/>
      <c r="F1" s="4"/>
      <c r="G1" s="4"/>
      <c r="H1" s="4"/>
      <c r="I1" s="4"/>
      <c r="J1" s="4"/>
      <c r="K1" s="4"/>
      <c r="L1" s="4"/>
      <c r="M1" s="4"/>
      <c r="N1" s="4"/>
      <c r="O1" s="4"/>
    </row>
    <row r="2" ht="27" customHeight="1" spans="1:15">
      <c r="A2" s="5" t="s">
        <v>1</v>
      </c>
      <c r="B2" s="5"/>
      <c r="C2" s="5"/>
      <c r="D2" s="6"/>
      <c r="E2" s="6"/>
      <c r="F2" s="7"/>
      <c r="G2" s="7"/>
      <c r="H2" s="7"/>
      <c r="I2" s="7"/>
      <c r="J2" s="6"/>
      <c r="K2" s="6"/>
      <c r="L2" s="6"/>
      <c r="M2" s="6"/>
      <c r="N2" s="6" t="s">
        <v>2</v>
      </c>
      <c r="O2" s="6"/>
    </row>
    <row r="3" ht="33" customHeight="1" spans="1:15">
      <c r="A3" s="8" t="s">
        <v>3</v>
      </c>
      <c r="B3" s="8" t="s">
        <v>4</v>
      </c>
      <c r="C3" s="8" t="s">
        <v>5</v>
      </c>
      <c r="D3" s="8" t="s">
        <v>6</v>
      </c>
      <c r="E3" s="8" t="s">
        <v>7</v>
      </c>
      <c r="F3" s="8" t="s">
        <v>8</v>
      </c>
      <c r="G3" s="8" t="s">
        <v>9</v>
      </c>
      <c r="H3" s="8" t="s">
        <v>10</v>
      </c>
      <c r="I3" s="8" t="s">
        <v>11</v>
      </c>
      <c r="J3" s="21" t="s">
        <v>12</v>
      </c>
      <c r="K3" s="21" t="s">
        <v>13</v>
      </c>
      <c r="L3" s="8" t="s">
        <v>14</v>
      </c>
      <c r="M3" s="8" t="s">
        <v>15</v>
      </c>
      <c r="N3" s="8" t="s">
        <v>16</v>
      </c>
      <c r="O3" s="8" t="s">
        <v>17</v>
      </c>
    </row>
    <row r="4" ht="30" customHeight="1" spans="1:15">
      <c r="A4" s="8"/>
      <c r="B4" s="8"/>
      <c r="C4" s="8"/>
      <c r="D4" s="8"/>
      <c r="E4" s="8"/>
      <c r="F4" s="8"/>
      <c r="G4" s="8"/>
      <c r="H4" s="8"/>
      <c r="I4" s="8"/>
      <c r="J4" s="22"/>
      <c r="K4" s="22"/>
      <c r="L4" s="8"/>
      <c r="M4" s="8"/>
      <c r="N4" s="8"/>
      <c r="O4" s="8"/>
    </row>
    <row r="5" s="1" customFormat="1" ht="90" customHeight="1" spans="1:15">
      <c r="A5" s="9">
        <v>1</v>
      </c>
      <c r="B5" s="10" t="s">
        <v>18</v>
      </c>
      <c r="C5" s="11" t="s">
        <v>19</v>
      </c>
      <c r="D5" s="10" t="s">
        <v>20</v>
      </c>
      <c r="E5" s="10">
        <v>2023</v>
      </c>
      <c r="F5" s="10">
        <v>3754.83</v>
      </c>
      <c r="G5" s="10">
        <v>3083.25</v>
      </c>
      <c r="H5" s="10">
        <f>F5-G5</f>
        <v>671.58</v>
      </c>
      <c r="I5" s="10">
        <v>1177.35</v>
      </c>
      <c r="J5" s="10">
        <v>-590.6</v>
      </c>
      <c r="K5" s="10">
        <f>I5+J5</f>
        <v>586.75</v>
      </c>
      <c r="L5" s="23" t="s">
        <v>21</v>
      </c>
      <c r="M5" s="23" t="s">
        <v>22</v>
      </c>
      <c r="N5" s="23" t="s">
        <v>23</v>
      </c>
      <c r="O5" s="24" t="s">
        <v>24</v>
      </c>
    </row>
    <row r="6" s="2" customFormat="1" ht="89" customHeight="1" spans="1:15">
      <c r="A6" s="12">
        <v>2</v>
      </c>
      <c r="B6" s="13" t="s">
        <v>25</v>
      </c>
      <c r="C6" s="14" t="s">
        <v>26</v>
      </c>
      <c r="D6" s="13" t="s">
        <v>27</v>
      </c>
      <c r="E6" s="13">
        <v>2022</v>
      </c>
      <c r="F6" s="13">
        <v>424</v>
      </c>
      <c r="G6" s="13">
        <v>0</v>
      </c>
      <c r="H6" s="13">
        <f>F6-G6</f>
        <v>424</v>
      </c>
      <c r="I6" s="13">
        <v>424</v>
      </c>
      <c r="J6" s="13">
        <v>0</v>
      </c>
      <c r="K6" s="13">
        <v>424</v>
      </c>
      <c r="L6" s="13" t="s">
        <v>28</v>
      </c>
      <c r="M6" s="13" t="s">
        <v>27</v>
      </c>
      <c r="N6" s="13" t="s">
        <v>23</v>
      </c>
      <c r="O6" s="14" t="s">
        <v>29</v>
      </c>
    </row>
    <row r="7" s="2" customFormat="1" ht="98" customHeight="1" spans="1:15">
      <c r="A7" s="12">
        <v>3</v>
      </c>
      <c r="B7" s="13" t="s">
        <v>30</v>
      </c>
      <c r="C7" s="14" t="s">
        <v>31</v>
      </c>
      <c r="D7" s="13" t="s">
        <v>20</v>
      </c>
      <c r="E7" s="13">
        <v>2023</v>
      </c>
      <c r="F7" s="13">
        <v>400</v>
      </c>
      <c r="G7" s="13">
        <v>0</v>
      </c>
      <c r="H7" s="13">
        <f t="shared" ref="H7:H20" si="0">F7-G7</f>
        <v>400</v>
      </c>
      <c r="I7" s="13">
        <v>400</v>
      </c>
      <c r="J7" s="13">
        <v>0</v>
      </c>
      <c r="K7" s="13">
        <v>400</v>
      </c>
      <c r="L7" s="13" t="s">
        <v>21</v>
      </c>
      <c r="M7" s="13" t="s">
        <v>32</v>
      </c>
      <c r="N7" s="13" t="s">
        <v>23</v>
      </c>
      <c r="O7" s="14" t="s">
        <v>33</v>
      </c>
    </row>
    <row r="8" s="2" customFormat="1" ht="70" customHeight="1" spans="1:15">
      <c r="A8" s="12">
        <v>4</v>
      </c>
      <c r="B8" s="13" t="s">
        <v>34</v>
      </c>
      <c r="C8" s="14" t="s">
        <v>35</v>
      </c>
      <c r="D8" s="13" t="s">
        <v>20</v>
      </c>
      <c r="E8" s="13">
        <v>2021</v>
      </c>
      <c r="F8" s="13">
        <v>57.23</v>
      </c>
      <c r="G8" s="13">
        <v>0</v>
      </c>
      <c r="H8" s="13">
        <f t="shared" si="0"/>
        <v>57.23</v>
      </c>
      <c r="I8" s="13">
        <v>57.23</v>
      </c>
      <c r="J8" s="25">
        <v>0</v>
      </c>
      <c r="K8" s="13">
        <v>57.23</v>
      </c>
      <c r="L8" s="13" t="s">
        <v>36</v>
      </c>
      <c r="M8" s="13" t="s">
        <v>36</v>
      </c>
      <c r="N8" s="13" t="s">
        <v>23</v>
      </c>
      <c r="O8" s="14" t="s">
        <v>37</v>
      </c>
    </row>
    <row r="9" ht="70" customHeight="1" spans="1:15">
      <c r="A9" s="12">
        <v>5</v>
      </c>
      <c r="B9" s="13" t="s">
        <v>38</v>
      </c>
      <c r="C9" s="14" t="s">
        <v>39</v>
      </c>
      <c r="D9" s="13" t="s">
        <v>20</v>
      </c>
      <c r="E9" s="13">
        <v>2023</v>
      </c>
      <c r="F9" s="13">
        <v>450</v>
      </c>
      <c r="G9" s="13">
        <v>0</v>
      </c>
      <c r="H9" s="13">
        <f t="shared" si="0"/>
        <v>450</v>
      </c>
      <c r="I9" s="13">
        <v>250</v>
      </c>
      <c r="J9" s="13">
        <v>0</v>
      </c>
      <c r="K9" s="13">
        <v>250</v>
      </c>
      <c r="L9" s="13" t="s">
        <v>40</v>
      </c>
      <c r="M9" s="13" t="s">
        <v>40</v>
      </c>
      <c r="N9" s="13" t="s">
        <v>23</v>
      </c>
      <c r="O9" s="14" t="s">
        <v>41</v>
      </c>
    </row>
    <row r="10" s="2" customFormat="1" ht="120" customHeight="1" spans="1:15">
      <c r="A10" s="12">
        <v>6</v>
      </c>
      <c r="B10" s="13" t="s">
        <v>42</v>
      </c>
      <c r="C10" s="14" t="s">
        <v>43</v>
      </c>
      <c r="D10" s="13" t="s">
        <v>20</v>
      </c>
      <c r="E10" s="13">
        <v>2023</v>
      </c>
      <c r="F10" s="13">
        <v>200</v>
      </c>
      <c r="G10" s="13">
        <v>0</v>
      </c>
      <c r="H10" s="13">
        <f t="shared" si="0"/>
        <v>200</v>
      </c>
      <c r="I10" s="13">
        <v>50</v>
      </c>
      <c r="J10" s="10">
        <v>150</v>
      </c>
      <c r="K10" s="13">
        <v>200</v>
      </c>
      <c r="L10" s="13" t="s">
        <v>44</v>
      </c>
      <c r="M10" s="13" t="s">
        <v>44</v>
      </c>
      <c r="N10" s="13" t="s">
        <v>23</v>
      </c>
      <c r="O10" s="14" t="s">
        <v>45</v>
      </c>
    </row>
    <row r="11" s="2" customFormat="1" ht="70" customHeight="1" spans="1:15">
      <c r="A11" s="12">
        <v>7</v>
      </c>
      <c r="B11" s="13" t="s">
        <v>46</v>
      </c>
      <c r="C11" s="14" t="s">
        <v>47</v>
      </c>
      <c r="D11" s="13" t="s">
        <v>20</v>
      </c>
      <c r="E11" s="13">
        <v>2023</v>
      </c>
      <c r="F11" s="13">
        <v>21.96</v>
      </c>
      <c r="G11" s="13">
        <v>0</v>
      </c>
      <c r="H11" s="13">
        <f t="shared" si="0"/>
        <v>21.96</v>
      </c>
      <c r="I11" s="13">
        <v>21.96</v>
      </c>
      <c r="J11" s="13">
        <v>0</v>
      </c>
      <c r="K11" s="13">
        <v>21.96</v>
      </c>
      <c r="L11" s="13" t="s">
        <v>48</v>
      </c>
      <c r="M11" s="13" t="s">
        <v>48</v>
      </c>
      <c r="N11" s="13" t="s">
        <v>23</v>
      </c>
      <c r="O11" s="14" t="s">
        <v>49</v>
      </c>
    </row>
    <row r="12" s="2" customFormat="1" ht="108" customHeight="1" spans="1:15">
      <c r="A12" s="12">
        <v>8</v>
      </c>
      <c r="B12" s="13" t="s">
        <v>50</v>
      </c>
      <c r="C12" s="14" t="s">
        <v>51</v>
      </c>
      <c r="D12" s="13" t="s">
        <v>20</v>
      </c>
      <c r="E12" s="13">
        <v>2023</v>
      </c>
      <c r="F12" s="13">
        <v>60.48</v>
      </c>
      <c r="G12" s="13">
        <v>0</v>
      </c>
      <c r="H12" s="13">
        <f t="shared" si="0"/>
        <v>60.48</v>
      </c>
      <c r="I12" s="13">
        <v>60.48</v>
      </c>
      <c r="J12" s="10">
        <v>-60.48</v>
      </c>
      <c r="K12" s="13">
        <v>0</v>
      </c>
      <c r="L12" s="13" t="s">
        <v>52</v>
      </c>
      <c r="M12" s="13" t="s">
        <v>52</v>
      </c>
      <c r="N12" s="13" t="s">
        <v>23</v>
      </c>
      <c r="O12" s="14" t="s">
        <v>53</v>
      </c>
    </row>
    <row r="13" ht="70" customHeight="1" spans="1:15">
      <c r="A13" s="12">
        <v>9</v>
      </c>
      <c r="B13" s="13" t="s">
        <v>54</v>
      </c>
      <c r="C13" s="14" t="s">
        <v>55</v>
      </c>
      <c r="D13" s="13" t="s">
        <v>20</v>
      </c>
      <c r="E13" s="13">
        <v>2023</v>
      </c>
      <c r="F13" s="13">
        <v>77.28</v>
      </c>
      <c r="G13" s="13">
        <v>0</v>
      </c>
      <c r="H13" s="13">
        <f t="shared" si="0"/>
        <v>77.28</v>
      </c>
      <c r="I13" s="13">
        <v>77.28</v>
      </c>
      <c r="J13" s="10">
        <v>4.83</v>
      </c>
      <c r="K13" s="13">
        <v>82.11</v>
      </c>
      <c r="L13" s="13" t="s">
        <v>52</v>
      </c>
      <c r="M13" s="13" t="s">
        <v>52</v>
      </c>
      <c r="N13" s="13" t="s">
        <v>23</v>
      </c>
      <c r="O13" s="14" t="s">
        <v>56</v>
      </c>
    </row>
    <row r="14" s="1" customFormat="1" ht="87" customHeight="1" spans="1:16">
      <c r="A14" s="9">
        <v>10</v>
      </c>
      <c r="B14" s="10" t="s">
        <v>57</v>
      </c>
      <c r="C14" s="11" t="s">
        <v>58</v>
      </c>
      <c r="D14" s="10" t="s">
        <v>20</v>
      </c>
      <c r="E14" s="10">
        <v>2023</v>
      </c>
      <c r="F14" s="10"/>
      <c r="G14" s="10"/>
      <c r="H14" s="10"/>
      <c r="I14" s="10"/>
      <c r="J14" s="10">
        <v>80</v>
      </c>
      <c r="K14" s="10">
        <v>80</v>
      </c>
      <c r="L14" s="10" t="s">
        <v>52</v>
      </c>
      <c r="M14" s="10" t="s">
        <v>59</v>
      </c>
      <c r="N14" s="10" t="s">
        <v>23</v>
      </c>
      <c r="O14" s="11" t="s">
        <v>60</v>
      </c>
      <c r="P14" s="1" t="s">
        <v>61</v>
      </c>
    </row>
    <row r="15" s="2" customFormat="1" ht="168" customHeight="1" spans="1:15">
      <c r="A15" s="12">
        <v>11</v>
      </c>
      <c r="B15" s="13" t="s">
        <v>62</v>
      </c>
      <c r="C15" s="14" t="s">
        <v>63</v>
      </c>
      <c r="D15" s="13" t="s">
        <v>20</v>
      </c>
      <c r="E15" s="13">
        <v>2023</v>
      </c>
      <c r="F15" s="13">
        <v>40</v>
      </c>
      <c r="G15" s="13">
        <v>0</v>
      </c>
      <c r="H15" s="13">
        <f t="shared" ref="H15:H21" si="1">F15-G15</f>
        <v>40</v>
      </c>
      <c r="I15" s="13">
        <v>40</v>
      </c>
      <c r="J15" s="10">
        <v>200</v>
      </c>
      <c r="K15" s="13">
        <v>240</v>
      </c>
      <c r="L15" s="13" t="s">
        <v>64</v>
      </c>
      <c r="M15" s="13" t="s">
        <v>65</v>
      </c>
      <c r="N15" s="13" t="s">
        <v>23</v>
      </c>
      <c r="O15" s="14" t="s">
        <v>66</v>
      </c>
    </row>
    <row r="16" ht="70" customHeight="1" spans="1:15">
      <c r="A16" s="12">
        <v>12</v>
      </c>
      <c r="B16" s="13" t="s">
        <v>67</v>
      </c>
      <c r="C16" s="14" t="s">
        <v>68</v>
      </c>
      <c r="D16" s="13" t="s">
        <v>69</v>
      </c>
      <c r="E16" s="13">
        <v>2023</v>
      </c>
      <c r="F16" s="13">
        <v>45</v>
      </c>
      <c r="G16" s="13">
        <v>0</v>
      </c>
      <c r="H16" s="13">
        <f t="shared" si="1"/>
        <v>45</v>
      </c>
      <c r="I16" s="13">
        <v>45</v>
      </c>
      <c r="J16" s="13">
        <v>0</v>
      </c>
      <c r="K16" s="13">
        <v>45</v>
      </c>
      <c r="L16" s="13" t="s">
        <v>70</v>
      </c>
      <c r="M16" s="13" t="s">
        <v>71</v>
      </c>
      <c r="N16" s="13" t="s">
        <v>23</v>
      </c>
      <c r="O16" s="14" t="s">
        <v>72</v>
      </c>
    </row>
    <row r="17" ht="136" customHeight="1" spans="1:15">
      <c r="A17" s="12">
        <v>13</v>
      </c>
      <c r="B17" s="15" t="s">
        <v>73</v>
      </c>
      <c r="C17" s="16" t="s">
        <v>74</v>
      </c>
      <c r="D17" s="13" t="s">
        <v>20</v>
      </c>
      <c r="E17" s="13">
        <v>2023</v>
      </c>
      <c r="F17" s="13">
        <v>491.5</v>
      </c>
      <c r="G17" s="13">
        <v>100</v>
      </c>
      <c r="H17" s="13">
        <f t="shared" si="1"/>
        <v>391.5</v>
      </c>
      <c r="I17" s="13">
        <v>100</v>
      </c>
      <c r="J17" s="10">
        <v>60</v>
      </c>
      <c r="K17" s="13">
        <v>160</v>
      </c>
      <c r="L17" s="15" t="s">
        <v>21</v>
      </c>
      <c r="M17" s="15" t="s">
        <v>75</v>
      </c>
      <c r="N17" s="13" t="s">
        <v>23</v>
      </c>
      <c r="O17" s="16" t="s">
        <v>76</v>
      </c>
    </row>
    <row r="18" ht="243" customHeight="1" spans="1:15">
      <c r="A18" s="12">
        <v>14</v>
      </c>
      <c r="B18" s="17" t="s">
        <v>77</v>
      </c>
      <c r="C18" s="18" t="s">
        <v>78</v>
      </c>
      <c r="D18" s="17" t="s">
        <v>20</v>
      </c>
      <c r="E18" s="17" t="s">
        <v>79</v>
      </c>
      <c r="F18" s="13">
        <v>56.7</v>
      </c>
      <c r="G18" s="13">
        <v>0</v>
      </c>
      <c r="H18" s="13">
        <f t="shared" si="1"/>
        <v>56.7</v>
      </c>
      <c r="I18" s="13">
        <v>56.7</v>
      </c>
      <c r="J18" s="13">
        <v>0</v>
      </c>
      <c r="K18" s="13">
        <v>56.7</v>
      </c>
      <c r="L18" s="18" t="s">
        <v>21</v>
      </c>
      <c r="M18" s="18" t="s">
        <v>21</v>
      </c>
      <c r="N18" s="17" t="s">
        <v>23</v>
      </c>
      <c r="O18" s="18" t="s">
        <v>80</v>
      </c>
    </row>
    <row r="19" ht="138" customHeight="1" spans="1:15">
      <c r="A19" s="12">
        <v>15</v>
      </c>
      <c r="B19" s="17" t="s">
        <v>77</v>
      </c>
      <c r="C19" s="18" t="s">
        <v>81</v>
      </c>
      <c r="D19" s="17" t="s">
        <v>20</v>
      </c>
      <c r="E19" s="17" t="s">
        <v>79</v>
      </c>
      <c r="F19" s="13">
        <v>105.25</v>
      </c>
      <c r="G19" s="13">
        <v>0</v>
      </c>
      <c r="H19" s="13">
        <f t="shared" si="1"/>
        <v>105.25</v>
      </c>
      <c r="I19" s="13">
        <v>0</v>
      </c>
      <c r="J19" s="10">
        <v>105.25</v>
      </c>
      <c r="K19" s="13">
        <v>105.25</v>
      </c>
      <c r="L19" s="18" t="s">
        <v>82</v>
      </c>
      <c r="M19" s="18" t="s">
        <v>82</v>
      </c>
      <c r="N19" s="15" t="s">
        <v>23</v>
      </c>
      <c r="O19" s="18" t="s">
        <v>80</v>
      </c>
    </row>
    <row r="20" ht="125" customHeight="1" spans="1:15">
      <c r="A20" s="12">
        <v>16</v>
      </c>
      <c r="B20" s="17" t="s">
        <v>83</v>
      </c>
      <c r="C20" s="18" t="s">
        <v>84</v>
      </c>
      <c r="D20" s="17" t="s">
        <v>20</v>
      </c>
      <c r="E20" s="13">
        <v>2023</v>
      </c>
      <c r="F20" s="13">
        <v>23</v>
      </c>
      <c r="G20" s="13">
        <v>0</v>
      </c>
      <c r="H20" s="13">
        <f t="shared" si="1"/>
        <v>23</v>
      </c>
      <c r="I20" s="13">
        <v>0</v>
      </c>
      <c r="J20" s="10">
        <v>23</v>
      </c>
      <c r="K20" s="13">
        <v>23</v>
      </c>
      <c r="L20" s="18" t="s">
        <v>21</v>
      </c>
      <c r="M20" s="18" t="s">
        <v>85</v>
      </c>
      <c r="N20" s="17" t="s">
        <v>23</v>
      </c>
      <c r="O20" s="18" t="s">
        <v>86</v>
      </c>
    </row>
    <row r="21" ht="70" customHeight="1" spans="1:15">
      <c r="A21" s="12">
        <v>17</v>
      </c>
      <c r="B21" s="17" t="s">
        <v>87</v>
      </c>
      <c r="C21" s="18" t="s">
        <v>88</v>
      </c>
      <c r="D21" s="17" t="s">
        <v>20</v>
      </c>
      <c r="E21" s="13">
        <v>2023</v>
      </c>
      <c r="F21" s="13">
        <v>28</v>
      </c>
      <c r="G21" s="13">
        <v>0</v>
      </c>
      <c r="H21" s="13">
        <f t="shared" si="1"/>
        <v>28</v>
      </c>
      <c r="I21" s="13">
        <v>0</v>
      </c>
      <c r="J21" s="10">
        <v>28</v>
      </c>
      <c r="K21" s="13">
        <v>28</v>
      </c>
      <c r="L21" s="18" t="s">
        <v>21</v>
      </c>
      <c r="M21" s="18" t="s">
        <v>89</v>
      </c>
      <c r="N21" s="17" t="s">
        <v>23</v>
      </c>
      <c r="O21" s="18" t="s">
        <v>88</v>
      </c>
    </row>
    <row r="22" ht="70" customHeight="1" spans="1:15">
      <c r="A22" s="12" t="s">
        <v>90</v>
      </c>
      <c r="B22" s="13"/>
      <c r="C22" s="13"/>
      <c r="D22" s="17"/>
      <c r="E22" s="17"/>
      <c r="F22" s="13">
        <f>SUM(F5:F18)</f>
        <v>6078.98</v>
      </c>
      <c r="G22" s="13">
        <f>SUM(G5:G18)</f>
        <v>3183.25</v>
      </c>
      <c r="H22" s="13">
        <f>SUM(H5:H18)</f>
        <v>2895.73</v>
      </c>
      <c r="I22" s="13">
        <v>2760</v>
      </c>
      <c r="J22" s="13">
        <v>0</v>
      </c>
      <c r="K22" s="13">
        <f>SUM(K5:K21)</f>
        <v>2760</v>
      </c>
      <c r="L22" s="13"/>
      <c r="M22" s="13"/>
      <c r="N22" s="13"/>
      <c r="O22" s="13"/>
    </row>
    <row r="23" spans="1:5">
      <c r="A23" s="19"/>
      <c r="B23" s="19"/>
      <c r="C23" s="19"/>
      <c r="E23" s="19"/>
    </row>
    <row r="24" ht="69" customHeight="1" spans="1:5">
      <c r="A24" s="20" t="s">
        <v>91</v>
      </c>
      <c r="B24" s="20" t="s">
        <v>92</v>
      </c>
      <c r="C24" s="20"/>
      <c r="D24" s="20"/>
      <c r="E24" s="20"/>
    </row>
  </sheetData>
  <autoFilter ref="A4:O22">
    <extLst/>
  </autoFilter>
  <mergeCells count="20">
    <mergeCell ref="A1:O1"/>
    <mergeCell ref="A2:D2"/>
    <mergeCell ref="N2:O2"/>
    <mergeCell ref="A22:C22"/>
    <mergeCell ref="B24:E24"/>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s>
  <conditionalFormatting sqref="P17">
    <cfRule type="colorScale" priority="1">
      <colorScale>
        <cfvo type="min"/>
        <cfvo type="percentile" val="50"/>
        <cfvo type="max"/>
        <color rgb="FFF8696B"/>
        <color rgb="FFFFEB84"/>
        <color rgb="FF63BE7B"/>
      </colorScale>
    </cfRule>
  </conditionalFormatting>
  <pageMargins left="0.196527777777778" right="0.0777777777777778" top="0.354166666666667" bottom="0.393055555555556" header="0.275" footer="0.275"/>
  <pageSetup paperSize="8" scale="61" orientation="landscape"/>
  <headerFooter/>
  <drawing r:id="rId1"/>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sunshine。</cp:lastModifiedBy>
  <dcterms:created xsi:type="dcterms:W3CDTF">2021-11-15T21:17:00Z</dcterms:created>
  <dcterms:modified xsi:type="dcterms:W3CDTF">2023-10-09T05:14:13Z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80970B461CEA4F86BB65CEBEB0E1A60A_13</vt:lpwstr>
  </property>
</Properties>
</file>